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0.指導委員会\2025指導委員会\2,中１シングルス\プログラム\"/>
    </mc:Choice>
  </mc:AlternateContent>
  <xr:revisionPtr revIDLastSave="0" documentId="13_ncr:1_{51AE172A-ADE7-4E46-88F8-BCFDD29EA431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申込書" sheetId="1" r:id="rId1"/>
    <sheet name="学校ＩＤ一覧" sheetId="2" r:id="rId2"/>
    <sheet name="健康観察簿" sheetId="3" state="hidden" r:id="rId3"/>
  </sheets>
  <externalReferences>
    <externalReference r:id="rId4"/>
  </externalReferences>
  <definedNames>
    <definedName name="_xlnm.Print_Area" localSheetId="1">学校ＩＤ一覧!$A$1:$C$93</definedName>
    <definedName name="_xlnm.Print_Area" localSheetId="2">健康観察簿!$A$1:$E$42</definedName>
    <definedName name="_xlnm.Print_Area" localSheetId="0">申込書!$A$1:$H$37</definedName>
  </definedNames>
  <calcPr calcId="191029"/>
</workbook>
</file>

<file path=xl/calcChain.xml><?xml version="1.0" encoding="utf-8"?>
<calcChain xmlns="http://schemas.openxmlformats.org/spreadsheetml/2006/main">
  <c r="F34" i="1" l="1"/>
  <c r="E34" i="1"/>
  <c r="F36" i="1" s="1"/>
  <c r="D34" i="1"/>
  <c r="F31" i="1"/>
  <c r="F30" i="1"/>
  <c r="F29" i="1"/>
  <c r="F26" i="1"/>
  <c r="F25" i="1"/>
  <c r="F24" i="1"/>
  <c r="F20" i="1"/>
  <c r="F19" i="1"/>
  <c r="F18" i="1"/>
  <c r="F15" i="1"/>
  <c r="F14" i="1"/>
  <c r="F13" i="1"/>
  <c r="E6" i="1"/>
  <c r="A6" i="1"/>
  <c r="F4" i="1"/>
  <c r="A4" i="1"/>
  <c r="C29" i="3" l="1"/>
  <c r="C30" i="3"/>
  <c r="C31" i="3"/>
  <c r="C28" i="3"/>
  <c r="C25" i="3"/>
  <c r="C24" i="3"/>
  <c r="C17" i="3"/>
  <c r="C18" i="3"/>
  <c r="C19" i="3"/>
  <c r="C16" i="3"/>
  <c r="C13" i="3"/>
  <c r="C12" i="3"/>
  <c r="D7" i="3"/>
  <c r="D6" i="3"/>
  <c r="B9" i="3"/>
  <c r="B12" i="3"/>
  <c r="B21" i="3"/>
  <c r="B24" i="3"/>
  <c r="B4" i="3"/>
  <c r="B5" i="3"/>
  <c r="B6" i="3"/>
  <c r="B7" i="3"/>
  <c r="C4" i="3"/>
  <c r="C5" i="3"/>
  <c r="D5" i="3"/>
  <c r="E5" i="3"/>
  <c r="C6" i="3"/>
  <c r="C7" i="3"/>
  <c r="D3" i="3"/>
  <c r="C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寺澤誠</author>
    <author>寺澤　誠</author>
    <author>MAKOTO TERASAWA</author>
  </authors>
  <commentList>
    <comment ref="E4" authorId="0" shapeId="0" xr:uid="{5772D504-5E2A-4A95-8BFC-AF11DE48C272}">
      <text>
        <r>
          <rPr>
            <b/>
            <sz val="9"/>
            <color indexed="81"/>
            <rFont val="MS P ゴシック"/>
            <family val="3"/>
            <charset val="128"/>
          </rPr>
          <t>入力方法
○○中と入力
○○中学校と入力しないでください。
短縮形で入力してください
見前南中
滝沢南中
都南ジュニアフューチャーズ
衣川Ｊｒスター</t>
        </r>
      </text>
    </comment>
    <comment ref="H11" authorId="1" shapeId="0" xr:uid="{80CC9A1F-14B4-41E7-9BCC-C93656D2AA65}">
      <text>
        <r>
          <rPr>
            <b/>
            <sz val="9"/>
            <color indexed="81"/>
            <rFont val="MS P ゴシック"/>
            <family val="3"/>
            <charset val="128"/>
          </rPr>
          <t>監督名を入力してください
監督はすべての選手の試合に入ることができます</t>
        </r>
      </text>
    </comment>
    <comment ref="G13" authorId="2" shapeId="0" xr:uid="{A2CCBDBC-9CD7-4C03-94D1-8507584D1B89}">
      <text>
        <r>
          <rPr>
            <b/>
            <sz val="9"/>
            <color indexed="81"/>
            <rFont val="ＭＳ Ｐゴシック"/>
            <family val="3"/>
            <charset val="128"/>
          </rPr>
          <t>地区大会出場
地区大会ベスト８
県新人　優勝
県新人　ベスト４
小学生大会　６年　１位　
　　　　　　　　６年　ダブルス１位
　　　　　　　　　　　　など</t>
        </r>
      </text>
    </comment>
    <comment ref="H13" authorId="1" shapeId="0" xr:uid="{2A02C8E9-9147-43F2-9FE4-B0B90AF1E423}">
      <text>
        <r>
          <rPr>
            <b/>
            <sz val="9"/>
            <color indexed="81"/>
            <rFont val="MS P ゴシック"/>
            <family val="3"/>
            <charset val="128"/>
          </rPr>
          <t>監督以外に必要な場合は入力してください。
（生徒が入ることも可能です）
・選手ごとに指定することができます。
・選手全員、同じアドバイザーの場合はすべてに入力してください。</t>
        </r>
      </text>
    </comment>
    <comment ref="B15" authorId="1" shapeId="0" xr:uid="{1D183EEB-94B2-4693-BEEE-F228E814DDA7}">
      <text>
        <r>
          <rPr>
            <b/>
            <sz val="9"/>
            <color indexed="81"/>
            <rFont val="MS P ゴシック"/>
            <family val="3"/>
            <charset val="128"/>
          </rPr>
          <t>順位については
申込選手全員を順番付けしてください。</t>
        </r>
      </text>
    </comment>
    <comment ref="H22" authorId="1" shapeId="0" xr:uid="{FCDB34B3-9A9F-4361-8472-F14DA538B0EF}">
      <text>
        <r>
          <rPr>
            <b/>
            <sz val="9"/>
            <color indexed="81"/>
            <rFont val="MS P ゴシック"/>
            <family val="3"/>
            <charset val="128"/>
          </rPr>
          <t>監督名を入力してください
監督はすべての選手の試合に入ることができます</t>
        </r>
      </text>
    </comment>
    <comment ref="G24" authorId="2" shapeId="0" xr:uid="{D93A23E5-3406-4B01-B241-FE709C5DE49A}">
      <text>
        <r>
          <rPr>
            <b/>
            <sz val="9"/>
            <color indexed="81"/>
            <rFont val="ＭＳ Ｐゴシック"/>
            <family val="3"/>
            <charset val="128"/>
          </rPr>
          <t>地区大会出場
地区大会ベスト８
県新人　優勝
県新人　ベスト４
小学生大会　６年　１位　
　　　　　　　　６年　ダブルス１位
　　　　　　　　　　　　など</t>
        </r>
      </text>
    </comment>
    <comment ref="H24" authorId="1" shapeId="0" xr:uid="{0F0149E5-1E5B-4182-8DD5-2AECC26A44F1}">
      <text>
        <r>
          <rPr>
            <b/>
            <sz val="9"/>
            <color indexed="81"/>
            <rFont val="MS P ゴシック"/>
            <family val="3"/>
            <charset val="128"/>
          </rPr>
          <t>監督以外に必要な場合は入力してください。
（生徒が入ることも可能です）
・選手ごとに指定することができます。
・選手全員、同じアドバイザーの場合はすべてに入力してください。</t>
        </r>
      </text>
    </comment>
    <comment ref="B26" authorId="1" shapeId="0" xr:uid="{EA119266-6A6C-46C3-A57D-5B0F14CE7D7D}">
      <text>
        <r>
          <rPr>
            <b/>
            <sz val="9"/>
            <color indexed="81"/>
            <rFont val="MS P ゴシック"/>
            <family val="3"/>
            <charset val="128"/>
          </rPr>
          <t>順位については
申込選手全員を順番付けしてください。</t>
        </r>
      </text>
    </comment>
  </commentList>
</comments>
</file>

<file path=xl/sharedStrings.xml><?xml version="1.0" encoding="utf-8"?>
<sst xmlns="http://schemas.openxmlformats.org/spreadsheetml/2006/main" count="256" uniqueCount="161">
  <si>
    <t>ふりがな（ひらかな全角）</t>
    <phoneticPr fontId="1"/>
  </si>
  <si>
    <t>名前（姓と名の間に空白）</t>
    <rPh sb="0" eb="2">
      <t>ナマエ</t>
    </rPh>
    <phoneticPr fontId="1"/>
  </si>
  <si>
    <t>順位</t>
    <rPh sb="0" eb="2">
      <t>ジュンイ</t>
    </rPh>
    <phoneticPr fontId="1"/>
  </si>
  <si>
    <t>学校名</t>
    <rPh sb="0" eb="3">
      <t>ガッコウメイ</t>
    </rPh>
    <phoneticPr fontId="1"/>
  </si>
  <si>
    <t>男子</t>
  </si>
  <si>
    <t>（申込責任者と同じ場合は記入不要）</t>
    <rPh sb="1" eb="3">
      <t>もうしこみ</t>
    </rPh>
    <rPh sb="3" eb="6">
      <t>せきにんしゃ</t>
    </rPh>
    <rPh sb="7" eb="8">
      <t>おな</t>
    </rPh>
    <rPh sb="9" eb="11">
      <t>ばあい</t>
    </rPh>
    <rPh sb="12" eb="14">
      <t>きにゅう</t>
    </rPh>
    <rPh sb="14" eb="16">
      <t>ふよう</t>
    </rPh>
    <phoneticPr fontId="1" type="Hiragana" alignment="center"/>
  </si>
  <si>
    <t>女子</t>
    <rPh sb="0" eb="2">
      <t>じょし</t>
    </rPh>
    <phoneticPr fontId="1" type="Hiragana" alignment="center"/>
  </si>
  <si>
    <t>参加人数</t>
    <rPh sb="0" eb="2">
      <t>さんか</t>
    </rPh>
    <rPh sb="2" eb="4">
      <t>にんずう</t>
    </rPh>
    <phoneticPr fontId="1" type="Hiragana" alignment="center"/>
  </si>
  <si>
    <t>男子</t>
    <rPh sb="0" eb="2">
      <t>だんし</t>
    </rPh>
    <phoneticPr fontId="1" type="Hiragana" alignment="center"/>
  </si>
  <si>
    <t>円</t>
    <rPh sb="0" eb="1">
      <t>えん</t>
    </rPh>
    <phoneticPr fontId="1" type="Hiragana" alignment="center"/>
  </si>
  <si>
    <t>チーム合計</t>
    <rPh sb="3" eb="5">
      <t>ごうけい</t>
    </rPh>
    <phoneticPr fontId="1" type="Hiragana" alignment="center"/>
  </si>
  <si>
    <t>協会推薦
選手</t>
    <rPh sb="0" eb="2">
      <t>きょうかい</t>
    </rPh>
    <rPh sb="2" eb="4">
      <t>すいせん</t>
    </rPh>
    <rPh sb="5" eb="7">
      <t>せんしゅ</t>
    </rPh>
    <phoneticPr fontId="1" type="Hiragana" alignment="center"/>
  </si>
  <si>
    <t>合計</t>
    <rPh sb="0" eb="2">
      <t>ごうけい</t>
    </rPh>
    <phoneticPr fontId="1" type="Hiragana" alignment="center"/>
  </si>
  <si>
    <t>BS</t>
    <phoneticPr fontId="1" type="Hiragana" alignment="center"/>
  </si>
  <si>
    <t>GS</t>
    <phoneticPr fontId="1" type="Hiragana" alignment="center"/>
  </si>
  <si>
    <t>主な成績</t>
    <rPh sb="0" eb="1">
      <t>おも</t>
    </rPh>
    <rPh sb="2" eb="4">
      <t>せいせき</t>
    </rPh>
    <phoneticPr fontId="1" type="Hiragana" alignment="center"/>
  </si>
  <si>
    <t>地区</t>
    <rPh sb="0" eb="2">
      <t>ちく</t>
    </rPh>
    <phoneticPr fontId="1" type="Hiragana" alignment="center"/>
  </si>
  <si>
    <t>・</t>
    <phoneticPr fontId="1" type="Hiragana" alignment="center"/>
  </si>
  <si>
    <t>地区</t>
    <rPh sb="0" eb="2">
      <t>チク</t>
    </rPh>
    <phoneticPr fontId="16"/>
  </si>
  <si>
    <t>学校ＩＤ</t>
    <rPh sb="0" eb="2">
      <t>ガッコウ</t>
    </rPh>
    <phoneticPr fontId="16"/>
  </si>
  <si>
    <t>学校名</t>
    <rPh sb="0" eb="2">
      <t>ガッコウ</t>
    </rPh>
    <rPh sb="2" eb="3">
      <t>メイ</t>
    </rPh>
    <phoneticPr fontId="16"/>
  </si>
  <si>
    <t>盛岡</t>
    <rPh sb="0" eb="2">
      <t>モリオカ</t>
    </rPh>
    <phoneticPr fontId="1"/>
  </si>
  <si>
    <t>岩手大学教育学部附属中学校</t>
    <phoneticPr fontId="1"/>
  </si>
  <si>
    <t>盛岡白百合学園中学校</t>
  </si>
  <si>
    <t>盛岡市立下小路中学校</t>
  </si>
  <si>
    <t>盛岡市立厨川中学校</t>
  </si>
  <si>
    <t>盛岡市立仙北中学校</t>
    <rPh sb="4" eb="6">
      <t>センボク</t>
    </rPh>
    <rPh sb="6" eb="9">
      <t>チュウガッコウ</t>
    </rPh>
    <phoneticPr fontId="1"/>
  </si>
  <si>
    <t>盛岡市立大宮中学校</t>
  </si>
  <si>
    <t>盛岡市立米内中学校</t>
  </si>
  <si>
    <t>盛岡市立黒石野中学校</t>
  </si>
  <si>
    <t>盛岡市立城西中学校</t>
  </si>
  <si>
    <t>盛岡市立北陵中学校</t>
  </si>
  <si>
    <t>盛岡市立松園中学校</t>
  </si>
  <si>
    <t>盛岡市立見前中学校</t>
  </si>
  <si>
    <t>盛岡市立飯岡中学校</t>
    <phoneticPr fontId="16"/>
  </si>
  <si>
    <t>盛岡市立乙部中学校</t>
    <rPh sb="0" eb="4">
      <t>モリオカシリツ</t>
    </rPh>
    <rPh sb="4" eb="6">
      <t>オトベ</t>
    </rPh>
    <rPh sb="6" eb="9">
      <t>チュウガッコウ</t>
    </rPh>
    <phoneticPr fontId="16"/>
  </si>
  <si>
    <t>盛岡市立見前南中学校</t>
  </si>
  <si>
    <t>盛岡市立北松園中学校</t>
  </si>
  <si>
    <t>紫波</t>
    <rPh sb="0" eb="2">
      <t>シワ</t>
    </rPh>
    <phoneticPr fontId="1"/>
  </si>
  <si>
    <t>矢巾町立矢巾中学校</t>
  </si>
  <si>
    <t>矢巾町立矢巾北中学校</t>
  </si>
  <si>
    <t>紫波町立紫波第一中学校</t>
    <rPh sb="8" eb="11">
      <t>チュウガッコウ</t>
    </rPh>
    <phoneticPr fontId="16"/>
  </si>
  <si>
    <t>岩手</t>
    <rPh sb="0" eb="2">
      <t>イワテ</t>
    </rPh>
    <phoneticPr fontId="16"/>
  </si>
  <si>
    <t>雫石町立雫石中学校</t>
  </si>
  <si>
    <t>滝沢市立滝沢南中学校</t>
  </si>
  <si>
    <t>滝沢市立滝沢第二中学校</t>
    <rPh sb="6" eb="8">
      <t>ダイニ</t>
    </rPh>
    <rPh sb="8" eb="11">
      <t>チュウガッコウ</t>
    </rPh>
    <phoneticPr fontId="16"/>
  </si>
  <si>
    <t>花巻</t>
    <rPh sb="0" eb="2">
      <t>ハナマキ</t>
    </rPh>
    <phoneticPr fontId="1"/>
  </si>
  <si>
    <t>花巻市立花巻中学校</t>
  </si>
  <si>
    <t>花巻市立花巻北中学校</t>
  </si>
  <si>
    <t>花巻市立南城中学校</t>
    <rPh sb="0" eb="4">
      <t>ハナマキシリツ</t>
    </rPh>
    <rPh sb="4" eb="6">
      <t>ナンジョウ</t>
    </rPh>
    <rPh sb="6" eb="9">
      <t>チュウガッコウ</t>
    </rPh>
    <phoneticPr fontId="16"/>
  </si>
  <si>
    <t>花巻市立湯口中学校</t>
  </si>
  <si>
    <t>花巻市立矢沢中学校</t>
  </si>
  <si>
    <t>花巻市立西南中学校</t>
  </si>
  <si>
    <t>花巻市立大迫中学校</t>
    <rPh sb="0" eb="2">
      <t>ハナマキ</t>
    </rPh>
    <rPh sb="2" eb="3">
      <t>シ</t>
    </rPh>
    <phoneticPr fontId="16"/>
  </si>
  <si>
    <t>花巻市立石鳥谷中学校</t>
    <rPh sb="0" eb="2">
      <t>ハナマキ</t>
    </rPh>
    <rPh sb="2" eb="3">
      <t>シ</t>
    </rPh>
    <phoneticPr fontId="16"/>
  </si>
  <si>
    <t>花巻市立東和中学校</t>
    <rPh sb="0" eb="2">
      <t>ハナマキ</t>
    </rPh>
    <rPh sb="2" eb="3">
      <t>シ</t>
    </rPh>
    <phoneticPr fontId="16"/>
  </si>
  <si>
    <t>和賀</t>
    <rPh sb="0" eb="2">
      <t>ワガ</t>
    </rPh>
    <phoneticPr fontId="1"/>
  </si>
  <si>
    <t>北上市立北上中学校</t>
  </si>
  <si>
    <t>北上市立上野中学校</t>
  </si>
  <si>
    <t>北上市立東陵中学校</t>
  </si>
  <si>
    <t>北上市立飯豊中学校</t>
  </si>
  <si>
    <t>北上市立南中学校</t>
  </si>
  <si>
    <t>北上市立北上北中学校</t>
    <rPh sb="0" eb="4">
      <t>キタカミシリツ</t>
    </rPh>
    <rPh sb="4" eb="6">
      <t>キタカミ</t>
    </rPh>
    <rPh sb="6" eb="7">
      <t>キタ</t>
    </rPh>
    <rPh sb="7" eb="10">
      <t>チュウガッコウ</t>
    </rPh>
    <phoneticPr fontId="16"/>
  </si>
  <si>
    <t>北上市立江釣子中学校</t>
  </si>
  <si>
    <t>北上市立和賀西中学校</t>
  </si>
  <si>
    <t>西和賀町立沢内中学校</t>
    <rPh sb="0" eb="1">
      <t>ニシ</t>
    </rPh>
    <rPh sb="1" eb="4">
      <t>ワガチョウ</t>
    </rPh>
    <phoneticPr fontId="16"/>
  </si>
  <si>
    <t>胆江</t>
    <rPh sb="0" eb="2">
      <t>タンコウ</t>
    </rPh>
    <phoneticPr fontId="1"/>
  </si>
  <si>
    <t>奥州市立水沢中学校</t>
    <rPh sb="0" eb="2">
      <t>オウシュウ</t>
    </rPh>
    <rPh sb="2" eb="3">
      <t>シ</t>
    </rPh>
    <phoneticPr fontId="16"/>
  </si>
  <si>
    <t>奥州市立東水沢中学校</t>
    <rPh sb="0" eb="2">
      <t>オウシュウ</t>
    </rPh>
    <rPh sb="2" eb="3">
      <t>シ</t>
    </rPh>
    <phoneticPr fontId="16"/>
  </si>
  <si>
    <t>奥州市立水沢南中学校</t>
    <rPh sb="0" eb="2">
      <t>オウシュウ</t>
    </rPh>
    <rPh sb="2" eb="3">
      <t>シ</t>
    </rPh>
    <rPh sb="4" eb="6">
      <t>ミズサワ</t>
    </rPh>
    <phoneticPr fontId="16"/>
  </si>
  <si>
    <t>奥州市立胆沢中学校</t>
    <rPh sb="0" eb="2">
      <t>オウシュウ</t>
    </rPh>
    <rPh sb="2" eb="3">
      <t>シ</t>
    </rPh>
    <rPh sb="4" eb="6">
      <t>イサワ</t>
    </rPh>
    <phoneticPr fontId="16"/>
  </si>
  <si>
    <t>奥州市立前沢中学校</t>
    <rPh sb="0" eb="2">
      <t>オウシュウ</t>
    </rPh>
    <rPh sb="2" eb="3">
      <t>シ</t>
    </rPh>
    <phoneticPr fontId="16"/>
  </si>
  <si>
    <t>奥州市立衣川中学校</t>
    <rPh sb="0" eb="2">
      <t>オウシュウ</t>
    </rPh>
    <rPh sb="2" eb="3">
      <t>シ</t>
    </rPh>
    <phoneticPr fontId="16"/>
  </si>
  <si>
    <t>奥州市立江刺第一中学校</t>
    <rPh sb="0" eb="2">
      <t>オウシュウ</t>
    </rPh>
    <rPh sb="2" eb="3">
      <t>シ</t>
    </rPh>
    <phoneticPr fontId="16"/>
  </si>
  <si>
    <t>金ケ崎町立金ケ崎中学校</t>
    <phoneticPr fontId="16"/>
  </si>
  <si>
    <t>一関</t>
    <rPh sb="0" eb="2">
      <t>イチノセキ</t>
    </rPh>
    <phoneticPr fontId="16"/>
  </si>
  <si>
    <t>一関市立磐井中学校</t>
    <rPh sb="0" eb="3">
      <t>イチノセキシ</t>
    </rPh>
    <rPh sb="3" eb="4">
      <t>リツ</t>
    </rPh>
    <rPh sb="4" eb="6">
      <t>イワイ</t>
    </rPh>
    <phoneticPr fontId="1"/>
  </si>
  <si>
    <t>一関市立一関東中学校</t>
    <rPh sb="4" eb="6">
      <t>イチノセキ</t>
    </rPh>
    <rPh sb="6" eb="7">
      <t>ヒガシ</t>
    </rPh>
    <phoneticPr fontId="16"/>
  </si>
  <si>
    <t>一関市立舞川中学校</t>
  </si>
  <si>
    <t>一関市立花泉中学校</t>
    <rPh sb="0" eb="2">
      <t>イチノセキ</t>
    </rPh>
    <rPh sb="2" eb="3">
      <t>シ</t>
    </rPh>
    <phoneticPr fontId="16"/>
  </si>
  <si>
    <t>一関市立千厩中学校</t>
    <rPh sb="0" eb="2">
      <t>イチノセキ</t>
    </rPh>
    <rPh sb="2" eb="3">
      <t>シ</t>
    </rPh>
    <phoneticPr fontId="16"/>
  </si>
  <si>
    <t>一関市立大東中学校</t>
    <rPh sb="0" eb="3">
      <t>イチノセキシ</t>
    </rPh>
    <phoneticPr fontId="16"/>
  </si>
  <si>
    <t>一関市立東山中学校</t>
    <rPh sb="0" eb="3">
      <t>イチノセキシ</t>
    </rPh>
    <phoneticPr fontId="16"/>
  </si>
  <si>
    <t>一関市立室根中学校</t>
    <rPh sb="0" eb="2">
      <t>イチノセキ</t>
    </rPh>
    <rPh sb="2" eb="3">
      <t>シ</t>
    </rPh>
    <phoneticPr fontId="16"/>
  </si>
  <si>
    <t>一関市立川崎中学校</t>
    <rPh sb="0" eb="3">
      <t>イチノセキシ</t>
    </rPh>
    <phoneticPr fontId="16"/>
  </si>
  <si>
    <t>平泉町立平泉中学校</t>
  </si>
  <si>
    <t>気仙</t>
    <rPh sb="0" eb="2">
      <t>ケセン</t>
    </rPh>
    <phoneticPr fontId="16"/>
  </si>
  <si>
    <t>釜石大槌</t>
    <rPh sb="0" eb="2">
      <t>カマイシ</t>
    </rPh>
    <rPh sb="2" eb="4">
      <t>オオツチ</t>
    </rPh>
    <phoneticPr fontId="1"/>
  </si>
  <si>
    <t>釜石市立釜石中学校</t>
    <rPh sb="4" eb="6">
      <t>カマイシ</t>
    </rPh>
    <phoneticPr fontId="16"/>
  </si>
  <si>
    <t>釜石市立大平中学校</t>
    <phoneticPr fontId="16"/>
  </si>
  <si>
    <t>釜石市立唐丹中学校</t>
  </si>
  <si>
    <t>釜石市立釜石東中学校</t>
  </si>
  <si>
    <t>大槌町立大槌学園中等部</t>
    <rPh sb="0" eb="3">
      <t>オオツチチョウ</t>
    </rPh>
    <rPh sb="3" eb="4">
      <t>リツ</t>
    </rPh>
    <rPh sb="4" eb="6">
      <t>オオツチ</t>
    </rPh>
    <rPh sb="6" eb="8">
      <t>ガクエン</t>
    </rPh>
    <rPh sb="8" eb="10">
      <t>チュウトウ</t>
    </rPh>
    <rPh sb="10" eb="11">
      <t>ブ</t>
    </rPh>
    <phoneticPr fontId="1"/>
  </si>
  <si>
    <t>遠野</t>
    <rPh sb="0" eb="2">
      <t>トオノ</t>
    </rPh>
    <phoneticPr fontId="1"/>
  </si>
  <si>
    <t>遠野市立遠野中学校</t>
  </si>
  <si>
    <t>宮古</t>
    <rPh sb="0" eb="2">
      <t>ミヤコ</t>
    </rPh>
    <phoneticPr fontId="16"/>
  </si>
  <si>
    <t>山田町立山田中学校</t>
  </si>
  <si>
    <t>久慈</t>
    <rPh sb="0" eb="2">
      <t>クジ</t>
    </rPh>
    <phoneticPr fontId="16"/>
  </si>
  <si>
    <t>久慈市立久慈中学校</t>
  </si>
  <si>
    <t>久慈市立侍浜中学校</t>
  </si>
  <si>
    <t>久慈市立山形中学校</t>
    <rPh sb="0" eb="2">
      <t>クジ</t>
    </rPh>
    <rPh sb="2" eb="3">
      <t>シ</t>
    </rPh>
    <phoneticPr fontId="16"/>
  </si>
  <si>
    <t>洋野町立中野中学校</t>
    <rPh sb="0" eb="1">
      <t>ヨウ</t>
    </rPh>
    <rPh sb="1" eb="2">
      <t>ノ</t>
    </rPh>
    <phoneticPr fontId="16"/>
  </si>
  <si>
    <t>野田村立野田中学校</t>
  </si>
  <si>
    <t>普代村立普代中学校</t>
    <phoneticPr fontId="1"/>
  </si>
  <si>
    <t>一関一高附属中学校</t>
    <rPh sb="0" eb="2">
      <t>イチノセキ</t>
    </rPh>
    <rPh sb="2" eb="4">
      <t>イチコウ</t>
    </rPh>
    <rPh sb="4" eb="6">
      <t>フゾク</t>
    </rPh>
    <rPh sb="6" eb="9">
      <t>チュウガッコウ</t>
    </rPh>
    <phoneticPr fontId="1"/>
  </si>
  <si>
    <t>健康観察簿（提出用）</t>
    <rPh sb="0" eb="2">
      <t>ケンコウ</t>
    </rPh>
    <rPh sb="2" eb="4">
      <t>カンサツ</t>
    </rPh>
    <rPh sb="4" eb="5">
      <t>ボ</t>
    </rPh>
    <rPh sb="6" eb="9">
      <t>テイシュツヨウ</t>
    </rPh>
    <phoneticPr fontId="1"/>
  </si>
  <si>
    <t>当日の体温</t>
    <rPh sb="0" eb="2">
      <t>トウジツ</t>
    </rPh>
    <rPh sb="3" eb="5">
      <t>タイオン</t>
    </rPh>
    <phoneticPr fontId="1"/>
  </si>
  <si>
    <t>監督</t>
    <rPh sb="0" eb="2">
      <t>カントク</t>
    </rPh>
    <phoneticPr fontId="1"/>
  </si>
  <si>
    <t>アドバイザー</t>
    <phoneticPr fontId="1"/>
  </si>
  <si>
    <t>氏名</t>
    <rPh sb="0" eb="2">
      <t>シメイ</t>
    </rPh>
    <phoneticPr fontId="1"/>
  </si>
  <si>
    <t>学校</t>
    <phoneticPr fontId="1"/>
  </si>
  <si>
    <t>住所（それぞれの住所を記載）</t>
    <rPh sb="0" eb="2">
      <t>ジュウショ</t>
    </rPh>
    <rPh sb="8" eb="10">
      <t>ジュウショ</t>
    </rPh>
    <rPh sb="11" eb="13">
      <t>キサイ</t>
    </rPh>
    <phoneticPr fontId="1"/>
  </si>
  <si>
    <t>提出責任者名</t>
    <rPh sb="0" eb="2">
      <t>テイシュツ</t>
    </rPh>
    <rPh sb="2" eb="5">
      <t>セキニンシャ</t>
    </rPh>
    <rPh sb="5" eb="6">
      <t>メイ</t>
    </rPh>
    <phoneticPr fontId="1"/>
  </si>
  <si>
    <t>帯同審判</t>
    <rPh sb="0" eb="4">
      <t>タイドウシンパン</t>
    </rPh>
    <phoneticPr fontId="1"/>
  </si>
  <si>
    <t>協会
推薦選手
・
帯同審判</t>
    <rPh sb="10" eb="12">
      <t>タイドウ</t>
    </rPh>
    <rPh sb="12" eb="14">
      <t>シンパン</t>
    </rPh>
    <phoneticPr fontId="1"/>
  </si>
  <si>
    <t>保護者</t>
    <rPh sb="0" eb="3">
      <t>ホゴシャ</t>
    </rPh>
    <phoneticPr fontId="1"/>
  </si>
  <si>
    <t>大船渡市立東朋中学校</t>
    <rPh sb="0" eb="3">
      <t>オオフナト</t>
    </rPh>
    <rPh sb="3" eb="5">
      <t>シリツ</t>
    </rPh>
    <rPh sb="5" eb="6">
      <t>ヒガシ</t>
    </rPh>
    <rPh sb="6" eb="7">
      <t>ホウ</t>
    </rPh>
    <rPh sb="7" eb="10">
      <t>チュウガッコウ</t>
    </rPh>
    <phoneticPr fontId="16"/>
  </si>
  <si>
    <t>盛岡中央高校附属中学校</t>
    <rPh sb="0" eb="2">
      <t>モリオカ</t>
    </rPh>
    <rPh sb="2" eb="4">
      <t>チュウオウ</t>
    </rPh>
    <rPh sb="4" eb="6">
      <t>コウコウ</t>
    </rPh>
    <rPh sb="6" eb="8">
      <t>フゾク</t>
    </rPh>
    <rPh sb="8" eb="11">
      <t>チュウガッコウ</t>
    </rPh>
    <phoneticPr fontId="1"/>
  </si>
  <si>
    <t>紫波町立紫波第三中学校</t>
    <rPh sb="7" eb="8">
      <t>サン</t>
    </rPh>
    <rPh sb="8" eb="11">
      <t>チュウガッコウ</t>
    </rPh>
    <phoneticPr fontId="16"/>
  </si>
  <si>
    <t>盛岡市立下橋中学校</t>
    <rPh sb="4" eb="5">
      <t>シモ</t>
    </rPh>
    <rPh sb="5" eb="6">
      <t>ハシ</t>
    </rPh>
    <phoneticPr fontId="1"/>
  </si>
  <si>
    <t>大船渡市立第一中学校</t>
    <rPh sb="0" eb="3">
      <t>オオフナト</t>
    </rPh>
    <rPh sb="3" eb="5">
      <t>シリツ</t>
    </rPh>
    <rPh sb="5" eb="7">
      <t>ダイイチ</t>
    </rPh>
    <rPh sb="7" eb="10">
      <t>チュウガッコウ</t>
    </rPh>
    <phoneticPr fontId="16"/>
  </si>
  <si>
    <t>地域スポーツ名</t>
    <rPh sb="0" eb="2">
      <t>チイキ</t>
    </rPh>
    <rPh sb="6" eb="7">
      <t>メイ</t>
    </rPh>
    <phoneticPr fontId="1"/>
  </si>
  <si>
    <t>地域スポーツ</t>
    <rPh sb="0" eb="2">
      <t>チイキ</t>
    </rPh>
    <phoneticPr fontId="1"/>
  </si>
  <si>
    <t>団体</t>
    <rPh sb="0" eb="2">
      <t>ダンタイ</t>
    </rPh>
    <phoneticPr fontId="1"/>
  </si>
  <si>
    <t>学校</t>
    <rPh sb="0" eb="2">
      <t>ガッコウ</t>
    </rPh>
    <phoneticPr fontId="1"/>
  </si>
  <si>
    <t>コペルシャクラブ</t>
    <phoneticPr fontId="1"/>
  </si>
  <si>
    <t>フラワーWing</t>
    <phoneticPr fontId="1"/>
  </si>
  <si>
    <t>花巻シャトルクラブ</t>
    <rPh sb="0" eb="2">
      <t>ハナマキ</t>
    </rPh>
    <phoneticPr fontId="1"/>
  </si>
  <si>
    <t>北上RSC</t>
    <rPh sb="0" eb="2">
      <t>キタカミ</t>
    </rPh>
    <phoneticPr fontId="1"/>
  </si>
  <si>
    <t>飯豊BC</t>
    <rPh sb="0" eb="2">
      <t>イイトヨ</t>
    </rPh>
    <phoneticPr fontId="1"/>
  </si>
  <si>
    <t>北上市バドミントンスポーツ少年団</t>
    <rPh sb="0" eb="3">
      <t>キタカミシ</t>
    </rPh>
    <rPh sb="13" eb="16">
      <t>ショウネンダン</t>
    </rPh>
    <phoneticPr fontId="1"/>
  </si>
  <si>
    <t>赤崎シャトルズスポーツ少年団</t>
    <rPh sb="0" eb="2">
      <t>アカサキ</t>
    </rPh>
    <rPh sb="11" eb="14">
      <t>ショウネンダン</t>
    </rPh>
    <phoneticPr fontId="1"/>
  </si>
  <si>
    <t>KBF</t>
    <phoneticPr fontId="1"/>
  </si>
  <si>
    <t>胆沢Bright Futures Club</t>
    <rPh sb="0" eb="2">
      <t>イサワ</t>
    </rPh>
    <phoneticPr fontId="1"/>
  </si>
  <si>
    <t>リストから選択してください</t>
    <rPh sb="5" eb="7">
      <t>センタク</t>
    </rPh>
    <phoneticPr fontId="1"/>
  </si>
  <si>
    <t>　</t>
    <phoneticPr fontId="1"/>
  </si>
  <si>
    <t>チーム名</t>
    <rPh sb="3" eb="4">
      <t>メイ</t>
    </rPh>
    <phoneticPr fontId="1"/>
  </si>
  <si>
    <t>学校TEL</t>
    <rPh sb="0" eb="2">
      <t>ガッコウ</t>
    </rPh>
    <phoneticPr fontId="1"/>
  </si>
  <si>
    <t>代表TEL</t>
    <rPh sb="0" eb="2">
      <t>ダイヒョウ</t>
    </rPh>
    <phoneticPr fontId="1"/>
  </si>
  <si>
    <t>代表FAX</t>
    <rPh sb="0" eb="2">
      <t>ダイヒョウ</t>
    </rPh>
    <phoneticPr fontId="1"/>
  </si>
  <si>
    <t>学校FAX</t>
    <rPh sb="0" eb="2">
      <t>ガッコウ</t>
    </rPh>
    <phoneticPr fontId="1"/>
  </si>
  <si>
    <t>学校名</t>
    <rPh sb="0" eb="3">
      <t>ガッコウメイ</t>
    </rPh>
    <phoneticPr fontId="1"/>
  </si>
  <si>
    <t>監督氏名</t>
    <rPh sb="0" eb="2">
      <t>かんとく</t>
    </rPh>
    <rPh sb="2" eb="4">
      <t>しめい</t>
    </rPh>
    <phoneticPr fontId="1" type="Hiragana" alignment="center"/>
  </si>
  <si>
    <t>地区名もしくはJr</t>
    <rPh sb="0" eb="3">
      <t>ちくめい</t>
    </rPh>
    <phoneticPr fontId="1" type="Hiragana" alignment="center"/>
  </si>
  <si>
    <t xml:space="preserve"> </t>
    <phoneticPr fontId="1" type="Hiragana" alignment="center"/>
  </si>
  <si>
    <t>所在地　〒</t>
  </si>
  <si>
    <t>申込責任者</t>
  </si>
  <si>
    <t>緊急連絡先(携帯電話等)</t>
  </si>
  <si>
    <t>引率責任者</t>
  </si>
  <si>
    <t>代表選手</t>
    <rPh sb="0" eb="2">
      <t>だいひょう</t>
    </rPh>
    <rPh sb="2" eb="4">
      <t>せんしゅ</t>
    </rPh>
    <phoneticPr fontId="1" type="Hiragana" alignment="center"/>
  </si>
  <si>
    <t>入金日</t>
    <rPh sb="0" eb="2">
      <t>にゅうきん</t>
    </rPh>
    <rPh sb="2" eb="3">
      <t>び</t>
    </rPh>
    <phoneticPr fontId="1" type="Hiragana" alignment="center"/>
  </si>
  <si>
    <t>月</t>
    <rPh sb="0" eb="1">
      <t>がつ</t>
    </rPh>
    <phoneticPr fontId="1" type="Hiragana" alignment="center"/>
  </si>
  <si>
    <t>日</t>
    <rPh sb="0" eb="1">
      <t>にち</t>
    </rPh>
    <phoneticPr fontId="1" type="Hiragana" alignment="center"/>
  </si>
  <si>
    <t>第３０回岩手県中学校１年生シングルスバドミントン大会　申込用紙</t>
    <rPh sb="27" eb="31">
      <t>もうしこみようし</t>
    </rPh>
    <phoneticPr fontId="1" type="Hiragana" alignment="center"/>
  </si>
  <si>
    <t>入場許可者</t>
    <rPh sb="0" eb="5">
      <t>にゅうじょうきょかしゃ</t>
    </rPh>
    <phoneticPr fontId="1" type="Hiragana" alignment="center"/>
  </si>
  <si>
    <t>culb ap</t>
    <phoneticPr fontId="1"/>
  </si>
  <si>
    <t>湯口JBC</t>
    <rPh sb="0" eb="2">
      <t>ユグチ</t>
    </rPh>
    <phoneticPr fontId="1"/>
  </si>
  <si>
    <t>矢沢ジュニア</t>
    <rPh sb="0" eb="2">
      <t>ヤサワ</t>
    </rPh>
    <phoneticPr fontId="1"/>
  </si>
  <si>
    <t>江釣子バドミントンスポーツ少年団</t>
    <rPh sb="0" eb="3">
      <t>エヅリコ</t>
    </rPh>
    <rPh sb="13" eb="16">
      <t>ショウネンダン</t>
    </rPh>
    <phoneticPr fontId="1"/>
  </si>
  <si>
    <t>MAESAWA</t>
    <phoneticPr fontId="1"/>
  </si>
  <si>
    <t>TBD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</si>
</sst>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立&quot;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3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5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6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25" xfId="0" applyFont="1" applyBorder="1">
      <alignment vertical="center"/>
    </xf>
    <xf numFmtId="0" fontId="11" fillId="0" borderId="23" xfId="0" applyFont="1" applyBorder="1">
      <alignment vertical="center"/>
    </xf>
    <xf numFmtId="0" fontId="13" fillId="0" borderId="12" xfId="0" applyFont="1" applyBorder="1" applyAlignment="1">
      <alignment horizontal="center" vertical="center"/>
    </xf>
    <xf numFmtId="0" fontId="14" fillId="0" borderId="14" xfId="0" applyFont="1" applyBorder="1">
      <alignment vertical="center"/>
    </xf>
    <xf numFmtId="0" fontId="14" fillId="0" borderId="12" xfId="0" applyFont="1" applyBorder="1" applyAlignment="1">
      <alignment horizontal="center" vertical="center"/>
    </xf>
    <xf numFmtId="0" fontId="17" fillId="5" borderId="1" xfId="1" applyFont="1" applyFill="1" applyBorder="1" applyAlignment="1">
      <alignment horizontal="center" vertical="center"/>
    </xf>
    <xf numFmtId="0" fontId="15" fillId="0" borderId="1" xfId="1" applyBorder="1">
      <alignment vertical="center"/>
    </xf>
    <xf numFmtId="0" fontId="15" fillId="0" borderId="0" xfId="1">
      <alignment vertical="center"/>
    </xf>
    <xf numFmtId="0" fontId="15" fillId="0" borderId="0" xfId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8" fillId="0" borderId="18" xfId="0" applyFont="1" applyBorder="1">
      <alignment vertical="center"/>
    </xf>
    <xf numFmtId="0" fontId="18" fillId="0" borderId="17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14" xfId="0" applyFont="1" applyBorder="1">
      <alignment vertical="center"/>
    </xf>
    <xf numFmtId="0" fontId="19" fillId="0" borderId="0" xfId="0" applyFont="1">
      <alignment vertical="center"/>
    </xf>
    <xf numFmtId="0" fontId="18" fillId="0" borderId="15" xfId="0" applyFont="1" applyBorder="1">
      <alignment vertical="center"/>
    </xf>
    <xf numFmtId="0" fontId="18" fillId="0" borderId="6" xfId="0" applyFont="1" applyBorder="1">
      <alignment vertical="center"/>
    </xf>
    <xf numFmtId="0" fontId="15" fillId="0" borderId="1" xfId="1" applyBorder="1" applyAlignment="1">
      <alignment horizontal="center" vertical="center"/>
    </xf>
    <xf numFmtId="0" fontId="15" fillId="0" borderId="1" xfId="1" applyBorder="1" applyAlignment="1">
      <alignment vertical="center" textRotation="255"/>
    </xf>
    <xf numFmtId="0" fontId="17" fillId="5" borderId="0" xfId="1" applyFont="1" applyFill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vertical="center" shrinkToFit="1"/>
    </xf>
    <xf numFmtId="0" fontId="12" fillId="0" borderId="5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1" xfId="1" applyBorder="1" applyAlignment="1">
      <alignment horizontal="center" vertical="center" textRotation="255"/>
    </xf>
    <xf numFmtId="0" fontId="15" fillId="0" borderId="4" xfId="1" applyBorder="1" applyAlignment="1">
      <alignment horizontal="center" vertical="center" textRotation="255"/>
    </xf>
    <xf numFmtId="0" fontId="15" fillId="0" borderId="0" xfId="1" applyAlignment="1">
      <alignment horizontal="center" vertical="center" textRotation="255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262758</xdr:colOff>
      <xdr:row>31</xdr:row>
      <xdr:rowOff>96345</xdr:rowOff>
    </xdr:from>
    <xdr:to>
      <xdr:col>12</xdr:col>
      <xdr:colOff>43792</xdr:colOff>
      <xdr:row>33</xdr:row>
      <xdr:rowOff>289034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795172" y="10142483"/>
          <a:ext cx="2233448" cy="8233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日付を入力してください。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9</a:t>
          </a:r>
          <a:r>
            <a:rPr kumimoji="1" lang="ja-JP" altLang="en-US" sz="1100"/>
            <a:t>月</a:t>
          </a:r>
          <a:r>
            <a:rPr kumimoji="1" lang="en-US" altLang="ja-JP" sz="1100"/>
            <a:t>20</a:t>
          </a:r>
          <a:r>
            <a:rPr kumimoji="1" lang="ja-JP" altLang="en-US" sz="1100"/>
            <a:t>日</a:t>
          </a:r>
        </a:p>
      </xdr:txBody>
    </xdr:sp>
    <xdr:clientData/>
  </xdr:twoCellAnchor>
  <xdr:twoCellAnchor editAs="oneCell">
    <xdr:from>
      <xdr:col>1</xdr:col>
      <xdr:colOff>291224</xdr:colOff>
      <xdr:row>38</xdr:row>
      <xdr:rowOff>162034</xdr:rowOff>
    </xdr:from>
    <xdr:to>
      <xdr:col>7</xdr:col>
      <xdr:colOff>613714</xdr:colOff>
      <xdr:row>43</xdr:row>
      <xdr:rowOff>152997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6569" y="11947854"/>
          <a:ext cx="6491844" cy="8120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RA0\Desktop\&#12304;&#23398;&#26657;ID&#12539;&#23398;&#26657;&#21517;&#65288;Jr&#12539;&#22320;&#22495;&#12473;&#12509;&#12540;&#12484;&#21517;&#65289;&#12395;&#22793;&#26356;&#12375;&#12390;&#12367;&#12384;&#12373;&#12356;&#12305;&#65322;&#65327;&#65315;&#36984;&#25163;&#36984;&#32771;&#20250;&#30003;&#36796;&#26360;%202024.xlsx" TargetMode="External"/><Relationship Id="rId1" Type="http://schemas.openxmlformats.org/officeDocument/2006/relationships/externalLinkPath" Target="file:///C:\Users\TERA0\Desktop\&#12304;&#23398;&#26657;ID&#12539;&#23398;&#26657;&#21517;&#65288;Jr&#12539;&#22320;&#22495;&#12473;&#12509;&#12540;&#12484;&#21517;&#65289;&#12395;&#22793;&#26356;&#12375;&#12390;&#12367;&#12384;&#12373;&#12356;&#12305;&#65322;&#65327;&#65315;&#36984;&#25163;&#36984;&#32771;&#20250;&#30003;&#36796;&#2636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込書"/>
      <sheetName val="学校ＩＤ一覧"/>
      <sheetName val="健康観察簿"/>
    </sheetNames>
    <sheetDataSet>
      <sheetData sheetId="0" refreshError="1"/>
      <sheetData sheetId="1">
        <row r="92">
          <cell r="A92" t="str">
            <v>　</v>
          </cell>
          <cell r="B92" t="str">
            <v>リストから選択してください</v>
          </cell>
          <cell r="C92" t="str">
            <v>学校名</v>
          </cell>
          <cell r="D92" t="str">
            <v>学校TEL</v>
          </cell>
          <cell r="E92" t="str">
            <v>学校FAX</v>
          </cell>
        </row>
        <row r="93">
          <cell r="A93" t="str">
            <v>Jr</v>
          </cell>
          <cell r="B93" t="str">
            <v>団体</v>
          </cell>
          <cell r="C93" t="str">
            <v>チーム名</v>
          </cell>
          <cell r="D93" t="str">
            <v>代表TEL</v>
          </cell>
          <cell r="E93" t="str">
            <v>代表FAX</v>
          </cell>
        </row>
        <row r="94">
          <cell r="A94" t="str">
            <v>地域スポーツ</v>
          </cell>
          <cell r="B94" t="str">
            <v>団体</v>
          </cell>
          <cell r="C94" t="str">
            <v>チーム名</v>
          </cell>
          <cell r="D94" t="str">
            <v>代表TEL</v>
          </cell>
          <cell r="E94" t="str">
            <v>代表FAX</v>
          </cell>
        </row>
        <row r="95">
          <cell r="A95" t="str">
            <v>盛岡</v>
          </cell>
          <cell r="B95" t="str">
            <v>学校</v>
          </cell>
          <cell r="C95" t="str">
            <v>学校名</v>
          </cell>
          <cell r="D95" t="str">
            <v>学校TEL</v>
          </cell>
          <cell r="E95" t="str">
            <v>学校FAX</v>
          </cell>
        </row>
        <row r="96">
          <cell r="A96" t="str">
            <v>紫波</v>
          </cell>
          <cell r="B96" t="str">
            <v>学校</v>
          </cell>
          <cell r="C96" t="str">
            <v>学校名</v>
          </cell>
          <cell r="D96" t="str">
            <v>学校TEL</v>
          </cell>
          <cell r="E96" t="str">
            <v>学校FAX</v>
          </cell>
        </row>
        <row r="97">
          <cell r="A97" t="str">
            <v>岩手</v>
          </cell>
          <cell r="B97" t="str">
            <v>学校</v>
          </cell>
          <cell r="C97" t="str">
            <v>学校名</v>
          </cell>
          <cell r="D97" t="str">
            <v>学校TEL</v>
          </cell>
          <cell r="E97" t="str">
            <v>学校FAX</v>
          </cell>
        </row>
        <row r="98">
          <cell r="A98" t="str">
            <v>花巻</v>
          </cell>
          <cell r="B98" t="str">
            <v>学校</v>
          </cell>
          <cell r="C98" t="str">
            <v>学校名</v>
          </cell>
          <cell r="D98" t="str">
            <v>学校TEL</v>
          </cell>
          <cell r="E98" t="str">
            <v>学校FAX</v>
          </cell>
        </row>
        <row r="99">
          <cell r="A99" t="str">
            <v>和賀</v>
          </cell>
          <cell r="B99" t="str">
            <v>学校</v>
          </cell>
          <cell r="C99" t="str">
            <v>学校名</v>
          </cell>
          <cell r="D99" t="str">
            <v>学校TEL</v>
          </cell>
          <cell r="E99" t="str">
            <v>学校FAX</v>
          </cell>
        </row>
        <row r="100">
          <cell r="A100" t="str">
            <v>胆江</v>
          </cell>
          <cell r="B100" t="str">
            <v>学校</v>
          </cell>
          <cell r="C100" t="str">
            <v>学校名</v>
          </cell>
          <cell r="D100" t="str">
            <v>学校TEL</v>
          </cell>
          <cell r="E100" t="str">
            <v>学校FAX</v>
          </cell>
        </row>
        <row r="101">
          <cell r="A101" t="str">
            <v>一関</v>
          </cell>
          <cell r="B101" t="str">
            <v>学校</v>
          </cell>
          <cell r="C101" t="str">
            <v>学校名</v>
          </cell>
          <cell r="D101" t="str">
            <v>学校TEL</v>
          </cell>
          <cell r="E101" t="str">
            <v>学校FAX</v>
          </cell>
        </row>
        <row r="102">
          <cell r="A102" t="str">
            <v>気仙</v>
          </cell>
          <cell r="B102" t="str">
            <v>学校</v>
          </cell>
          <cell r="C102" t="str">
            <v>学校名</v>
          </cell>
          <cell r="D102" t="str">
            <v>学校TEL</v>
          </cell>
          <cell r="E102" t="str">
            <v>学校FAX</v>
          </cell>
        </row>
        <row r="103">
          <cell r="A103" t="str">
            <v>釜石大槌</v>
          </cell>
          <cell r="B103" t="str">
            <v>学校</v>
          </cell>
          <cell r="C103" t="str">
            <v>学校名</v>
          </cell>
          <cell r="D103" t="str">
            <v>学校TEL</v>
          </cell>
          <cell r="E103" t="str">
            <v>学校FAX</v>
          </cell>
        </row>
        <row r="104">
          <cell r="A104" t="str">
            <v>遠野</v>
          </cell>
          <cell r="B104" t="str">
            <v>学校</v>
          </cell>
          <cell r="C104" t="str">
            <v>学校名</v>
          </cell>
          <cell r="D104" t="str">
            <v>学校TEL</v>
          </cell>
          <cell r="E104" t="str">
            <v>学校FAX</v>
          </cell>
        </row>
        <row r="105">
          <cell r="A105" t="str">
            <v>久慈</v>
          </cell>
          <cell r="B105" t="str">
            <v>学校</v>
          </cell>
          <cell r="C105" t="str">
            <v>学校名</v>
          </cell>
          <cell r="D105" t="str">
            <v>学校TEL</v>
          </cell>
          <cell r="E105" t="str">
            <v>学校FAX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view="pageBreakPreview" zoomScale="87" zoomScaleNormal="100" workbookViewId="0">
      <selection activeCell="E3" sqref="E3"/>
    </sheetView>
  </sheetViews>
  <sheetFormatPr defaultRowHeight="12.75"/>
  <cols>
    <col min="1" max="1" width="13.796875" customWidth="1"/>
    <col min="2" max="2" width="8.46484375" customWidth="1"/>
    <col min="3" max="3" width="4.46484375" customWidth="1"/>
    <col min="4" max="4" width="18.33203125" customWidth="1"/>
    <col min="5" max="5" width="16.86328125" customWidth="1"/>
    <col min="6" max="6" width="15.86328125" customWidth="1"/>
    <col min="7" max="7" width="22.46484375" customWidth="1"/>
    <col min="8" max="8" width="14.33203125" customWidth="1"/>
  </cols>
  <sheetData>
    <row r="1" spans="1:10" ht="27.85" customHeight="1">
      <c r="A1" s="104" t="s">
        <v>153</v>
      </c>
      <c r="B1" s="105"/>
      <c r="C1" s="105"/>
      <c r="D1" s="105"/>
      <c r="E1" s="105"/>
      <c r="F1" s="105"/>
      <c r="G1" s="105"/>
    </row>
    <row r="2" spans="1:10" ht="8.25" customHeight="1" thickBot="1">
      <c r="A2" s="1"/>
      <c r="E2" s="5"/>
    </row>
    <row r="3" spans="1:10" ht="25.25" customHeight="1" thickBot="1">
      <c r="A3" s="1"/>
      <c r="D3" s="50" t="s">
        <v>143</v>
      </c>
      <c r="E3" s="52" t="s">
        <v>122</v>
      </c>
      <c r="F3" s="51" t="s">
        <v>16</v>
      </c>
      <c r="J3" t="s">
        <v>17</v>
      </c>
    </row>
    <row r="4" spans="1:10" ht="25.25" customHeight="1">
      <c r="A4" s="8" t="str">
        <f>VLOOKUP($E$3,[1]学校ＩＤ一覧!$A$92:$E$105,3,FALSE)</f>
        <v>チーム名</v>
      </c>
      <c r="B4" s="103" t="s">
        <v>144</v>
      </c>
      <c r="C4" s="103"/>
      <c r="D4" s="103"/>
      <c r="E4" s="8"/>
      <c r="F4" s="100" t="str">
        <f>VLOOKUP($E3,[1]学校ＩＤ一覧!$A$92:$B$105,2,FALSE)</f>
        <v>団体</v>
      </c>
      <c r="G4" s="100"/>
    </row>
    <row r="5" spans="1:10" ht="25.25" customHeight="1">
      <c r="A5" s="82" t="s">
        <v>145</v>
      </c>
      <c r="B5" s="101"/>
      <c r="C5" s="92"/>
      <c r="D5" s="102"/>
      <c r="E5" s="92"/>
      <c r="F5" s="92"/>
      <c r="G5" s="92"/>
    </row>
    <row r="6" spans="1:10" ht="25.25" customHeight="1">
      <c r="A6" s="7" t="str">
        <f>VLOOKUP($E$3,[1]学校ＩＤ一覧!$A$92:$E$105,4,FALSE)</f>
        <v>代表TEL</v>
      </c>
      <c r="B6" s="92"/>
      <c r="C6" s="92"/>
      <c r="D6" s="92"/>
      <c r="E6" s="12" t="str">
        <f>VLOOKUP($E$3,[1]学校ＩＤ一覧!$A$92:$E$105,5,FALSE)</f>
        <v>代表FAX</v>
      </c>
      <c r="F6" s="92"/>
      <c r="G6" s="92"/>
    </row>
    <row r="7" spans="1:10" ht="25.25" customHeight="1">
      <c r="A7" s="7" t="s">
        <v>146</v>
      </c>
      <c r="B7" s="92"/>
      <c r="C7" s="92"/>
      <c r="D7" s="92"/>
      <c r="E7" s="83" t="s">
        <v>147</v>
      </c>
      <c r="F7" s="92"/>
      <c r="G7" s="92"/>
    </row>
    <row r="8" spans="1:10" ht="25.25" customHeight="1">
      <c r="A8" s="8" t="s">
        <v>148</v>
      </c>
      <c r="B8" s="92"/>
      <c r="C8" s="92"/>
      <c r="D8" s="92"/>
      <c r="E8" s="83" t="s">
        <v>147</v>
      </c>
      <c r="F8" s="92"/>
      <c r="G8" s="92"/>
    </row>
    <row r="9" spans="1:10" ht="25.25" customHeight="1">
      <c r="A9" s="93" t="s">
        <v>5</v>
      </c>
      <c r="B9" s="93"/>
      <c r="C9" s="93"/>
      <c r="D9" s="93"/>
      <c r="E9" s="9"/>
      <c r="F9" s="10"/>
      <c r="G9" s="10"/>
    </row>
    <row r="10" spans="1:10" ht="17.25" customHeight="1" thickBot="1">
      <c r="A10" s="6"/>
      <c r="B10" s="3"/>
      <c r="C10" s="3"/>
      <c r="D10" s="3"/>
      <c r="E10" s="3"/>
      <c r="F10" s="3"/>
    </row>
    <row r="11" spans="1:10" ht="25.25" customHeight="1" thickBot="1">
      <c r="A11" s="4" t="s">
        <v>4</v>
      </c>
      <c r="E11" s="3"/>
      <c r="F11" s="3"/>
      <c r="G11" s="80" t="s">
        <v>142</v>
      </c>
      <c r="H11" s="81"/>
    </row>
    <row r="12" spans="1:10" ht="25.25" customHeight="1" thickBot="1">
      <c r="B12" s="26" t="s">
        <v>2</v>
      </c>
      <c r="C12" s="28"/>
      <c r="D12" s="44" t="s">
        <v>1</v>
      </c>
      <c r="E12" s="45" t="s">
        <v>0</v>
      </c>
      <c r="F12" s="37" t="s">
        <v>3</v>
      </c>
      <c r="G12" s="42" t="s">
        <v>15</v>
      </c>
      <c r="H12" s="42" t="s">
        <v>154</v>
      </c>
    </row>
    <row r="13" spans="1:10" ht="25.25" customHeight="1">
      <c r="A13" s="98" t="s">
        <v>149</v>
      </c>
      <c r="B13" s="43"/>
      <c r="C13" s="11" t="s">
        <v>13</v>
      </c>
      <c r="D13" s="11"/>
      <c r="E13" s="25"/>
      <c r="F13" s="38" t="str">
        <f>IF($E$4="","",$E$3&amp;$J$3&amp;$E$4)</f>
        <v/>
      </c>
      <c r="G13" s="46"/>
      <c r="H13" s="84"/>
    </row>
    <row r="14" spans="1:10" ht="25.25" customHeight="1" thickBot="1">
      <c r="A14" s="99"/>
      <c r="B14" s="21"/>
      <c r="C14" s="15" t="s">
        <v>13</v>
      </c>
      <c r="D14" s="15"/>
      <c r="E14" s="16"/>
      <c r="F14" s="39" t="str">
        <f>IF($E$4="","",$E$3&amp;$J$3&amp;$E$4)</f>
        <v/>
      </c>
      <c r="G14" s="47"/>
      <c r="H14" s="85"/>
    </row>
    <row r="15" spans="1:10" ht="25.25" customHeight="1">
      <c r="A15" s="94" t="s">
        <v>11</v>
      </c>
      <c r="B15" s="23"/>
      <c r="C15" s="13" t="s">
        <v>13</v>
      </c>
      <c r="D15" s="13"/>
      <c r="E15" s="14"/>
      <c r="F15" s="40" t="str">
        <f t="shared" ref="F15:F20" si="0">IF($E$4="","",$E$3&amp;$J$3&amp;$E$4)</f>
        <v/>
      </c>
      <c r="G15" s="48"/>
      <c r="H15" s="86"/>
    </row>
    <row r="16" spans="1:10" ht="25.25" customHeight="1">
      <c r="A16" s="95"/>
      <c r="B16" s="23"/>
      <c r="C16" s="2" t="s">
        <v>13</v>
      </c>
      <c r="D16" s="11"/>
      <c r="E16" s="25"/>
      <c r="F16" s="38"/>
      <c r="G16" s="48"/>
      <c r="H16" s="86"/>
    </row>
    <row r="17" spans="1:8" ht="25.25" customHeight="1">
      <c r="A17" s="95"/>
      <c r="B17" s="23"/>
      <c r="C17" s="2" t="s">
        <v>13</v>
      </c>
      <c r="D17" s="11"/>
      <c r="E17" s="25"/>
      <c r="F17" s="38"/>
      <c r="G17" s="48"/>
      <c r="H17" s="86"/>
    </row>
    <row r="18" spans="1:8" ht="25.25" customHeight="1">
      <c r="A18" s="96"/>
      <c r="B18" s="21"/>
      <c r="C18" s="2" t="s">
        <v>13</v>
      </c>
      <c r="D18" s="2"/>
      <c r="E18" s="17"/>
      <c r="F18" s="41" t="str">
        <f t="shared" si="0"/>
        <v/>
      </c>
      <c r="G18" s="49"/>
      <c r="H18" s="87"/>
    </row>
    <row r="19" spans="1:8" ht="25.25" customHeight="1">
      <c r="A19" s="96"/>
      <c r="B19" s="21"/>
      <c r="C19" s="2" t="s">
        <v>13</v>
      </c>
      <c r="D19" s="2"/>
      <c r="E19" s="17"/>
      <c r="F19" s="41" t="str">
        <f t="shared" si="0"/>
        <v/>
      </c>
      <c r="G19" s="49"/>
      <c r="H19" s="87"/>
    </row>
    <row r="20" spans="1:8" ht="25.25" customHeight="1" thickBot="1">
      <c r="A20" s="97"/>
      <c r="B20" s="22"/>
      <c r="C20" s="15" t="s">
        <v>13</v>
      </c>
      <c r="D20" s="15"/>
      <c r="E20" s="16"/>
      <c r="F20" s="39" t="str">
        <f t="shared" si="0"/>
        <v/>
      </c>
      <c r="G20" s="47"/>
      <c r="H20" s="85"/>
    </row>
    <row r="21" spans="1:8" ht="25.25" customHeight="1" thickBot="1"/>
    <row r="22" spans="1:8" ht="25.25" customHeight="1" thickBot="1">
      <c r="A22" s="4" t="s">
        <v>6</v>
      </c>
      <c r="E22" s="3"/>
      <c r="G22" s="80" t="s">
        <v>142</v>
      </c>
      <c r="H22" s="81"/>
    </row>
    <row r="23" spans="1:8" ht="25.25" customHeight="1" thickBot="1">
      <c r="B23" s="26" t="s">
        <v>2</v>
      </c>
      <c r="C23" s="28"/>
      <c r="D23" s="44" t="s">
        <v>1</v>
      </c>
      <c r="E23" s="45" t="s">
        <v>0</v>
      </c>
      <c r="F23" s="27" t="s">
        <v>3</v>
      </c>
      <c r="G23" s="42" t="s">
        <v>15</v>
      </c>
      <c r="H23" s="42" t="s">
        <v>154</v>
      </c>
    </row>
    <row r="24" spans="1:8" ht="25.25" customHeight="1">
      <c r="A24" s="98" t="s">
        <v>149</v>
      </c>
      <c r="B24" s="43"/>
      <c r="C24" s="11" t="s">
        <v>14</v>
      </c>
      <c r="D24" s="11"/>
      <c r="E24" s="25"/>
      <c r="F24" s="24" t="str">
        <f t="shared" ref="F24:F31" si="1">IF($E$4="","",$E$3&amp;$J$3&amp;$E$4)</f>
        <v/>
      </c>
      <c r="G24" s="46"/>
      <c r="H24" s="84"/>
    </row>
    <row r="25" spans="1:8" ht="25.25" customHeight="1" thickBot="1">
      <c r="A25" s="99"/>
      <c r="B25" s="21"/>
      <c r="C25" s="15" t="s">
        <v>14</v>
      </c>
      <c r="D25" s="15"/>
      <c r="E25" s="16"/>
      <c r="F25" s="19" t="str">
        <f t="shared" si="1"/>
        <v/>
      </c>
      <c r="G25" s="47"/>
      <c r="H25" s="85"/>
    </row>
    <row r="26" spans="1:8" ht="25.25" customHeight="1">
      <c r="A26" s="94" t="s">
        <v>11</v>
      </c>
      <c r="B26" s="23"/>
      <c r="C26" s="13" t="s">
        <v>14</v>
      </c>
      <c r="D26" s="13"/>
      <c r="E26" s="14"/>
      <c r="F26" s="18" t="str">
        <f t="shared" si="1"/>
        <v/>
      </c>
      <c r="G26" s="48"/>
      <c r="H26" s="86"/>
    </row>
    <row r="27" spans="1:8" ht="25.25" customHeight="1">
      <c r="A27" s="95"/>
      <c r="B27" s="23"/>
      <c r="C27" s="2" t="s">
        <v>14</v>
      </c>
      <c r="D27" s="11"/>
      <c r="E27" s="25"/>
      <c r="F27" s="24"/>
      <c r="G27" s="48"/>
      <c r="H27" s="86"/>
    </row>
    <row r="28" spans="1:8" ht="25.25" customHeight="1">
      <c r="A28" s="95"/>
      <c r="B28" s="23"/>
      <c r="C28" s="2" t="s">
        <v>14</v>
      </c>
      <c r="D28" s="11"/>
      <c r="E28" s="25"/>
      <c r="F28" s="24"/>
      <c r="G28" s="48"/>
      <c r="H28" s="86"/>
    </row>
    <row r="29" spans="1:8" ht="25.25" customHeight="1">
      <c r="A29" s="96"/>
      <c r="B29" s="21"/>
      <c r="C29" s="2" t="s">
        <v>14</v>
      </c>
      <c r="D29" s="2"/>
      <c r="E29" s="17"/>
      <c r="F29" s="20" t="str">
        <f t="shared" si="1"/>
        <v/>
      </c>
      <c r="G29" s="49"/>
      <c r="H29" s="87"/>
    </row>
    <row r="30" spans="1:8" ht="25.25" customHeight="1">
      <c r="A30" s="96"/>
      <c r="B30" s="21"/>
      <c r="C30" s="2" t="s">
        <v>14</v>
      </c>
      <c r="D30" s="2"/>
      <c r="E30" s="17"/>
      <c r="F30" s="20" t="str">
        <f t="shared" si="1"/>
        <v/>
      </c>
      <c r="G30" s="49"/>
      <c r="H30" s="87"/>
    </row>
    <row r="31" spans="1:8" ht="25.25" customHeight="1" thickBot="1">
      <c r="A31" s="97"/>
      <c r="B31" s="22"/>
      <c r="C31" s="15" t="s">
        <v>14</v>
      </c>
      <c r="D31" s="15"/>
      <c r="E31" s="16"/>
      <c r="F31" s="19" t="str">
        <f t="shared" si="1"/>
        <v/>
      </c>
      <c r="G31" s="47"/>
      <c r="H31" s="85"/>
    </row>
    <row r="32" spans="1:8" ht="25.25" customHeight="1" thickBot="1"/>
    <row r="33" spans="1:7" s="1" customFormat="1" ht="25.25" customHeight="1" thickBot="1">
      <c r="A33" s="1" t="s">
        <v>7</v>
      </c>
      <c r="D33" s="35" t="s">
        <v>8</v>
      </c>
      <c r="E33" s="36" t="s">
        <v>6</v>
      </c>
      <c r="F33" s="34" t="s">
        <v>12</v>
      </c>
    </row>
    <row r="34" spans="1:7" s="1" customFormat="1" ht="25.25" customHeight="1" thickBot="1">
      <c r="C34" s="29"/>
      <c r="D34" s="30">
        <f>MAX(B13:B20)</f>
        <v>0</v>
      </c>
      <c r="E34" s="32">
        <f>MAX(B24:B31)</f>
        <v>0</v>
      </c>
      <c r="F34" s="31">
        <f>(D34+E34)</f>
        <v>0</v>
      </c>
    </row>
    <row r="35" spans="1:7" s="1" customFormat="1" ht="25.25" customHeight="1" thickBot="1"/>
    <row r="36" spans="1:7" s="1" customFormat="1" ht="25.25" customHeight="1" thickBot="1">
      <c r="B36" s="29"/>
      <c r="C36"/>
      <c r="D36" s="29"/>
      <c r="E36" s="33" t="s">
        <v>10</v>
      </c>
      <c r="F36" s="88">
        <f>F34*1000</f>
        <v>0</v>
      </c>
      <c r="G36" s="89" t="s">
        <v>9</v>
      </c>
    </row>
    <row r="37" spans="1:7" s="1" customFormat="1" ht="25.25" customHeight="1">
      <c r="C37"/>
      <c r="E37" s="90" t="s">
        <v>150</v>
      </c>
      <c r="F37" s="91" t="s">
        <v>151</v>
      </c>
      <c r="G37" s="91" t="s">
        <v>152</v>
      </c>
    </row>
    <row r="38" spans="1:7" ht="25.25" customHeight="1"/>
  </sheetData>
  <sheetProtection algorithmName="SHA-512" hashValue="/LKXBpVlIe12IU75krBlO919TFe6FTMNBPNex0usM/TZ3uTDBW9f2yLns7m2rEZE3Lkejt0dOmcE+xG4IMRvfg==" saltValue="9P8UxER2lte7jZnX69/4Zg==" spinCount="100000" sheet="1" objects="1" scenarios="1"/>
  <protectedRanges>
    <protectedRange sqref="H22" name="範囲7_1"/>
    <protectedRange sqref="H11" name="範囲6"/>
    <protectedRange sqref="E37:G37" name="範囲5_1"/>
    <protectedRange sqref="G13:H20 G24:H31" name="範囲3_1"/>
    <protectedRange sqref="A9 B4:B8 C4:G9" name="範囲2_1_1"/>
    <protectedRange sqref="B13:B20 D13:E20 B24:B31 D24:E31" name="範囲2_2_1"/>
    <protectedRange sqref="E3" name="範囲4_1"/>
  </protectedRanges>
  <dataConsolidate/>
  <mergeCells count="16">
    <mergeCell ref="A1:G1"/>
    <mergeCell ref="A15:A20"/>
    <mergeCell ref="A24:A25"/>
    <mergeCell ref="A26:A31"/>
    <mergeCell ref="F4:G4"/>
    <mergeCell ref="B5:D5"/>
    <mergeCell ref="B4:D4"/>
    <mergeCell ref="A13:A14"/>
    <mergeCell ref="E5:G5"/>
    <mergeCell ref="F6:G6"/>
    <mergeCell ref="F7:G7"/>
    <mergeCell ref="F8:G8"/>
    <mergeCell ref="A9:D9"/>
    <mergeCell ref="B6:D6"/>
    <mergeCell ref="B7:D7"/>
    <mergeCell ref="B8:D8"/>
  </mergeCells>
  <phoneticPr fontId="1" type="Hiragana" alignment="center"/>
  <conditionalFormatting sqref="E3:E4">
    <cfRule type="containsBlanks" dxfId="1" priority="1">
      <formula>LEN(TRIM(E3))=0</formula>
    </cfRule>
  </conditionalFormatting>
  <conditionalFormatting sqref="H11 H22">
    <cfRule type="containsBlanks" dxfId="0" priority="2">
      <formula>LEN(TRIM(H11))=0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学校ＩＤ一覧!$A$95:$A$108</xm:f>
          </x14:formula1>
          <xm:sqref>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9"/>
  <sheetViews>
    <sheetView view="pageBreakPreview" zoomScale="160" zoomScaleNormal="100" zoomScaleSheetLayoutView="160" workbookViewId="0">
      <pane xSplit="1" ySplit="1" topLeftCell="B71" activePane="bottomRight" state="frozen"/>
      <selection activeCell="A16" sqref="A16"/>
      <selection pane="topRight" activeCell="A16" sqref="A16"/>
      <selection pane="bottomLeft" activeCell="A16" sqref="A16"/>
      <selection pane="bottomRight" activeCell="A97" sqref="A97:XFD97"/>
    </sheetView>
  </sheetViews>
  <sheetFormatPr defaultColWidth="9" defaultRowHeight="12.75"/>
  <cols>
    <col min="1" max="1" width="5.53125" style="56" customWidth="1"/>
    <col min="2" max="2" width="8" style="56" customWidth="1"/>
    <col min="3" max="3" width="27.53125" style="55" bestFit="1" customWidth="1"/>
    <col min="4" max="16384" width="9" style="55"/>
  </cols>
  <sheetData>
    <row r="1" spans="1:3">
      <c r="A1" s="77" t="s">
        <v>18</v>
      </c>
      <c r="B1" s="53" t="s">
        <v>19</v>
      </c>
      <c r="C1" s="54" t="s">
        <v>20</v>
      </c>
    </row>
    <row r="2" spans="1:3">
      <c r="A2" s="106" t="s">
        <v>21</v>
      </c>
      <c r="B2" s="53">
        <v>11</v>
      </c>
      <c r="C2" s="54" t="s">
        <v>119</v>
      </c>
    </row>
    <row r="3" spans="1:3">
      <c r="A3" s="106"/>
      <c r="B3" s="53">
        <v>12</v>
      </c>
      <c r="C3" s="54" t="s">
        <v>24</v>
      </c>
    </row>
    <row r="4" spans="1:3">
      <c r="A4" s="106"/>
      <c r="B4" s="53">
        <v>13</v>
      </c>
      <c r="C4" s="54" t="s">
        <v>25</v>
      </c>
    </row>
    <row r="5" spans="1:3">
      <c r="A5" s="106"/>
      <c r="B5" s="53">
        <v>14</v>
      </c>
      <c r="C5" s="54" t="s">
        <v>26</v>
      </c>
    </row>
    <row r="6" spans="1:3">
      <c r="A6" s="106"/>
      <c r="B6" s="53">
        <v>15</v>
      </c>
      <c r="C6" s="54" t="s">
        <v>27</v>
      </c>
    </row>
    <row r="7" spans="1:3">
      <c r="A7" s="106"/>
      <c r="B7" s="53">
        <v>16</v>
      </c>
      <c r="C7" s="54" t="s">
        <v>28</v>
      </c>
    </row>
    <row r="8" spans="1:3">
      <c r="A8" s="106"/>
      <c r="B8" s="53">
        <v>17</v>
      </c>
      <c r="C8" s="54" t="s">
        <v>29</v>
      </c>
    </row>
    <row r="9" spans="1:3">
      <c r="A9" s="106"/>
      <c r="B9" s="53">
        <v>18</v>
      </c>
      <c r="C9" s="54" t="s">
        <v>30</v>
      </c>
    </row>
    <row r="10" spans="1:3">
      <c r="A10" s="106"/>
      <c r="B10" s="53">
        <v>19</v>
      </c>
      <c r="C10" s="54" t="s">
        <v>31</v>
      </c>
    </row>
    <row r="11" spans="1:3">
      <c r="A11" s="106"/>
      <c r="B11" s="53">
        <v>20</v>
      </c>
      <c r="C11" s="54" t="s">
        <v>32</v>
      </c>
    </row>
    <row r="12" spans="1:3" ht="15.75" customHeight="1">
      <c r="A12" s="106"/>
      <c r="B12" s="53">
        <v>21</v>
      </c>
      <c r="C12" s="54" t="s">
        <v>33</v>
      </c>
    </row>
    <row r="13" spans="1:3">
      <c r="A13" s="106"/>
      <c r="B13" s="53">
        <v>22</v>
      </c>
      <c r="C13" s="54" t="s">
        <v>34</v>
      </c>
    </row>
    <row r="14" spans="1:3">
      <c r="A14" s="106"/>
      <c r="B14" s="53">
        <v>23</v>
      </c>
      <c r="C14" s="54" t="s">
        <v>35</v>
      </c>
    </row>
    <row r="15" spans="1:3">
      <c r="A15" s="106"/>
      <c r="B15" s="53">
        <v>24</v>
      </c>
      <c r="C15" s="54" t="s">
        <v>36</v>
      </c>
    </row>
    <row r="16" spans="1:3">
      <c r="A16" s="106"/>
      <c r="B16" s="53">
        <v>25</v>
      </c>
      <c r="C16" s="54" t="s">
        <v>37</v>
      </c>
    </row>
    <row r="17" spans="1:3">
      <c r="A17" s="106"/>
      <c r="B17" s="53">
        <v>26</v>
      </c>
      <c r="C17" s="54" t="s">
        <v>22</v>
      </c>
    </row>
    <row r="18" spans="1:3">
      <c r="A18" s="106"/>
      <c r="B18" s="53">
        <v>27</v>
      </c>
      <c r="C18" s="54" t="s">
        <v>23</v>
      </c>
    </row>
    <row r="19" spans="1:3">
      <c r="A19" s="106"/>
      <c r="B19" s="53">
        <v>28</v>
      </c>
      <c r="C19" s="54" t="s">
        <v>117</v>
      </c>
    </row>
    <row r="20" spans="1:3">
      <c r="A20" s="106" t="s">
        <v>38</v>
      </c>
      <c r="B20" s="53">
        <v>29</v>
      </c>
      <c r="C20" s="54" t="s">
        <v>39</v>
      </c>
    </row>
    <row r="21" spans="1:3">
      <c r="A21" s="106"/>
      <c r="B21" s="53">
        <v>30</v>
      </c>
      <c r="C21" s="54" t="s">
        <v>40</v>
      </c>
    </row>
    <row r="22" spans="1:3">
      <c r="A22" s="106"/>
      <c r="B22" s="53">
        <v>31</v>
      </c>
      <c r="C22" s="54" t="s">
        <v>41</v>
      </c>
    </row>
    <row r="23" spans="1:3">
      <c r="A23" s="106"/>
      <c r="B23" s="53">
        <v>32</v>
      </c>
      <c r="C23" s="54" t="s">
        <v>118</v>
      </c>
    </row>
    <row r="24" spans="1:3">
      <c r="A24" s="106" t="s">
        <v>42</v>
      </c>
      <c r="B24" s="53">
        <v>33</v>
      </c>
      <c r="C24" s="54" t="s">
        <v>43</v>
      </c>
    </row>
    <row r="25" spans="1:3">
      <c r="A25" s="106"/>
      <c r="B25" s="53">
        <v>34</v>
      </c>
      <c r="C25" s="54" t="s">
        <v>44</v>
      </c>
    </row>
    <row r="26" spans="1:3">
      <c r="A26" s="106"/>
      <c r="B26" s="53">
        <v>35</v>
      </c>
      <c r="C26" s="54" t="s">
        <v>45</v>
      </c>
    </row>
    <row r="27" spans="1:3">
      <c r="A27" s="106" t="s">
        <v>46</v>
      </c>
      <c r="B27" s="53">
        <v>36</v>
      </c>
      <c r="C27" s="54" t="s">
        <v>47</v>
      </c>
    </row>
    <row r="28" spans="1:3">
      <c r="A28" s="106"/>
      <c r="B28" s="53">
        <v>37</v>
      </c>
      <c r="C28" s="54" t="s">
        <v>48</v>
      </c>
    </row>
    <row r="29" spans="1:3">
      <c r="A29" s="106"/>
      <c r="B29" s="53">
        <v>38</v>
      </c>
      <c r="C29" s="54" t="s">
        <v>49</v>
      </c>
    </row>
    <row r="30" spans="1:3">
      <c r="A30" s="106"/>
      <c r="B30" s="53">
        <v>39</v>
      </c>
      <c r="C30" s="54" t="s">
        <v>50</v>
      </c>
    </row>
    <row r="31" spans="1:3">
      <c r="A31" s="106"/>
      <c r="B31" s="53">
        <v>40</v>
      </c>
      <c r="C31" s="54" t="s">
        <v>51</v>
      </c>
    </row>
    <row r="32" spans="1:3">
      <c r="A32" s="106"/>
      <c r="B32" s="53">
        <v>41</v>
      </c>
      <c r="C32" s="54" t="s">
        <v>52</v>
      </c>
    </row>
    <row r="33" spans="1:3">
      <c r="A33" s="106"/>
      <c r="B33" s="53">
        <v>42</v>
      </c>
      <c r="C33" s="54" t="s">
        <v>53</v>
      </c>
    </row>
    <row r="34" spans="1:3">
      <c r="A34" s="106"/>
      <c r="B34" s="53">
        <v>43</v>
      </c>
      <c r="C34" s="54" t="s">
        <v>54</v>
      </c>
    </row>
    <row r="35" spans="1:3">
      <c r="A35" s="106"/>
      <c r="B35" s="53">
        <v>44</v>
      </c>
      <c r="C35" s="54" t="s">
        <v>55</v>
      </c>
    </row>
    <row r="36" spans="1:3">
      <c r="A36" s="106" t="s">
        <v>56</v>
      </c>
      <c r="B36" s="53">
        <v>45</v>
      </c>
      <c r="C36" s="54" t="s">
        <v>58</v>
      </c>
    </row>
    <row r="37" spans="1:3">
      <c r="A37" s="106"/>
      <c r="B37" s="53">
        <v>46</v>
      </c>
      <c r="C37" s="54" t="s">
        <v>57</v>
      </c>
    </row>
    <row r="38" spans="1:3">
      <c r="A38" s="106"/>
      <c r="B38" s="53">
        <v>47</v>
      </c>
      <c r="C38" s="54" t="s">
        <v>59</v>
      </c>
    </row>
    <row r="39" spans="1:3">
      <c r="A39" s="106"/>
      <c r="B39" s="53">
        <v>48</v>
      </c>
      <c r="C39" s="54" t="s">
        <v>60</v>
      </c>
    </row>
    <row r="40" spans="1:3">
      <c r="A40" s="106"/>
      <c r="B40" s="53">
        <v>49</v>
      </c>
      <c r="C40" s="54" t="s">
        <v>62</v>
      </c>
    </row>
    <row r="41" spans="1:3">
      <c r="A41" s="106"/>
      <c r="B41" s="53">
        <v>50</v>
      </c>
      <c r="C41" s="54" t="s">
        <v>61</v>
      </c>
    </row>
    <row r="42" spans="1:3">
      <c r="A42" s="106"/>
      <c r="B42" s="53">
        <v>51</v>
      </c>
      <c r="C42" s="54" t="s">
        <v>63</v>
      </c>
    </row>
    <row r="43" spans="1:3">
      <c r="A43" s="106"/>
      <c r="B43" s="53">
        <v>52</v>
      </c>
      <c r="C43" s="54" t="s">
        <v>64</v>
      </c>
    </row>
    <row r="44" spans="1:3">
      <c r="A44" s="106"/>
      <c r="B44" s="53">
        <v>53</v>
      </c>
      <c r="C44" s="54" t="s">
        <v>65</v>
      </c>
    </row>
    <row r="45" spans="1:3">
      <c r="A45" s="106" t="s">
        <v>66</v>
      </c>
      <c r="B45" s="53">
        <v>54</v>
      </c>
      <c r="C45" s="54" t="s">
        <v>67</v>
      </c>
    </row>
    <row r="46" spans="1:3">
      <c r="A46" s="106"/>
      <c r="B46" s="53">
        <v>55</v>
      </c>
      <c r="C46" s="54" t="s">
        <v>68</v>
      </c>
    </row>
    <row r="47" spans="1:3">
      <c r="A47" s="106"/>
      <c r="B47" s="53">
        <v>56</v>
      </c>
      <c r="C47" s="54" t="s">
        <v>69</v>
      </c>
    </row>
    <row r="48" spans="1:3">
      <c r="A48" s="106"/>
      <c r="B48" s="53">
        <v>57</v>
      </c>
      <c r="C48" s="54" t="s">
        <v>73</v>
      </c>
    </row>
    <row r="49" spans="1:3">
      <c r="A49" s="106"/>
      <c r="B49" s="53">
        <v>58</v>
      </c>
      <c r="C49" s="54" t="s">
        <v>71</v>
      </c>
    </row>
    <row r="50" spans="1:3">
      <c r="A50" s="106"/>
      <c r="B50" s="53">
        <v>59</v>
      </c>
      <c r="C50" s="54" t="s">
        <v>70</v>
      </c>
    </row>
    <row r="51" spans="1:3">
      <c r="A51" s="106"/>
      <c r="B51" s="53">
        <v>60</v>
      </c>
      <c r="C51" s="54" t="s">
        <v>72</v>
      </c>
    </row>
    <row r="52" spans="1:3">
      <c r="A52" s="106"/>
      <c r="B52" s="53">
        <v>61</v>
      </c>
      <c r="C52" s="54" t="s">
        <v>74</v>
      </c>
    </row>
    <row r="53" spans="1:3">
      <c r="A53" s="106" t="s">
        <v>75</v>
      </c>
      <c r="B53" s="53">
        <v>62</v>
      </c>
      <c r="C53" s="54" t="s">
        <v>76</v>
      </c>
    </row>
    <row r="54" spans="1:3">
      <c r="A54" s="106"/>
      <c r="B54" s="53">
        <v>63</v>
      </c>
      <c r="C54" s="54" t="s">
        <v>77</v>
      </c>
    </row>
    <row r="55" spans="1:3">
      <c r="A55" s="106"/>
      <c r="B55" s="53">
        <v>64</v>
      </c>
      <c r="C55" s="54" t="s">
        <v>78</v>
      </c>
    </row>
    <row r="56" spans="1:3">
      <c r="A56" s="106"/>
      <c r="B56" s="53">
        <v>65</v>
      </c>
      <c r="C56" s="54" t="s">
        <v>79</v>
      </c>
    </row>
    <row r="57" spans="1:3">
      <c r="A57" s="106"/>
      <c r="B57" s="53">
        <v>66</v>
      </c>
      <c r="C57" s="54" t="s">
        <v>80</v>
      </c>
    </row>
    <row r="58" spans="1:3">
      <c r="A58" s="106"/>
      <c r="B58" s="53">
        <v>67</v>
      </c>
      <c r="C58" s="54" t="s">
        <v>81</v>
      </c>
    </row>
    <row r="59" spans="1:3">
      <c r="A59" s="106"/>
      <c r="B59" s="53">
        <v>68</v>
      </c>
      <c r="C59" s="54" t="s">
        <v>82</v>
      </c>
    </row>
    <row r="60" spans="1:3">
      <c r="A60" s="106"/>
      <c r="B60" s="53">
        <v>69</v>
      </c>
      <c r="C60" s="54" t="s">
        <v>83</v>
      </c>
    </row>
    <row r="61" spans="1:3">
      <c r="A61" s="106"/>
      <c r="B61" s="53">
        <v>70</v>
      </c>
      <c r="C61" s="54" t="s">
        <v>84</v>
      </c>
    </row>
    <row r="62" spans="1:3">
      <c r="A62" s="106"/>
      <c r="B62" s="53">
        <v>71</v>
      </c>
      <c r="C62" s="54" t="s">
        <v>85</v>
      </c>
    </row>
    <row r="63" spans="1:3">
      <c r="A63" s="106" t="s">
        <v>86</v>
      </c>
      <c r="B63" s="53">
        <v>72</v>
      </c>
      <c r="C63" s="54" t="s">
        <v>120</v>
      </c>
    </row>
    <row r="64" spans="1:3">
      <c r="A64" s="106"/>
      <c r="B64" s="53">
        <v>73</v>
      </c>
      <c r="C64" s="54" t="s">
        <v>116</v>
      </c>
    </row>
    <row r="65" spans="1:3">
      <c r="A65" s="106" t="s">
        <v>87</v>
      </c>
      <c r="B65" s="53">
        <v>74</v>
      </c>
      <c r="C65" s="54" t="s">
        <v>88</v>
      </c>
    </row>
    <row r="66" spans="1:3">
      <c r="A66" s="106"/>
      <c r="B66" s="53">
        <v>75</v>
      </c>
      <c r="C66" s="54" t="s">
        <v>91</v>
      </c>
    </row>
    <row r="67" spans="1:3">
      <c r="A67" s="106"/>
      <c r="B67" s="53">
        <v>76</v>
      </c>
      <c r="C67" s="54" t="s">
        <v>90</v>
      </c>
    </row>
    <row r="68" spans="1:3">
      <c r="A68" s="106"/>
      <c r="B68" s="53">
        <v>77</v>
      </c>
      <c r="C68" s="54" t="s">
        <v>89</v>
      </c>
    </row>
    <row r="69" spans="1:3">
      <c r="A69" s="106"/>
      <c r="B69" s="53">
        <v>78</v>
      </c>
      <c r="C69" s="54" t="s">
        <v>92</v>
      </c>
    </row>
    <row r="70" spans="1:3">
      <c r="A70" s="77" t="s">
        <v>93</v>
      </c>
      <c r="B70" s="53">
        <v>79</v>
      </c>
      <c r="C70" s="54" t="s">
        <v>94</v>
      </c>
    </row>
    <row r="71" spans="1:3">
      <c r="A71" s="77" t="s">
        <v>95</v>
      </c>
      <c r="B71" s="53">
        <v>80</v>
      </c>
      <c r="C71" s="54" t="s">
        <v>96</v>
      </c>
    </row>
    <row r="72" spans="1:3">
      <c r="A72" s="106" t="s">
        <v>97</v>
      </c>
      <c r="B72" s="53">
        <v>81</v>
      </c>
      <c r="C72" s="54" t="s">
        <v>98</v>
      </c>
    </row>
    <row r="73" spans="1:3">
      <c r="A73" s="106"/>
      <c r="B73" s="53">
        <v>82</v>
      </c>
      <c r="C73" s="54" t="s">
        <v>99</v>
      </c>
    </row>
    <row r="74" spans="1:3">
      <c r="A74" s="106"/>
      <c r="B74" s="53">
        <v>83</v>
      </c>
      <c r="C74" s="54" t="s">
        <v>100</v>
      </c>
    </row>
    <row r="75" spans="1:3">
      <c r="A75" s="106"/>
      <c r="B75" s="53">
        <v>84</v>
      </c>
      <c r="C75" s="54" t="s">
        <v>101</v>
      </c>
    </row>
    <row r="76" spans="1:3">
      <c r="A76" s="106"/>
      <c r="B76" s="53">
        <v>85</v>
      </c>
      <c r="C76" s="54" t="s">
        <v>102</v>
      </c>
    </row>
    <row r="77" spans="1:3">
      <c r="A77" s="106"/>
      <c r="B77" s="53">
        <v>86</v>
      </c>
      <c r="C77" s="54" t="s">
        <v>103</v>
      </c>
    </row>
    <row r="78" spans="1:3">
      <c r="A78" s="78"/>
      <c r="B78" s="53">
        <v>87</v>
      </c>
      <c r="C78" s="54" t="s">
        <v>104</v>
      </c>
    </row>
    <row r="79" spans="1:3">
      <c r="A79" s="107" t="s">
        <v>121</v>
      </c>
      <c r="B79" s="79">
        <v>93</v>
      </c>
      <c r="C79" s="55" t="s">
        <v>125</v>
      </c>
    </row>
    <row r="80" spans="1:3">
      <c r="A80" s="108"/>
      <c r="B80" s="79">
        <v>94</v>
      </c>
      <c r="C80" s="55" t="s">
        <v>155</v>
      </c>
    </row>
    <row r="81" spans="1:5">
      <c r="A81" s="108"/>
      <c r="B81" s="79">
        <v>95</v>
      </c>
      <c r="C81" s="55" t="s">
        <v>127</v>
      </c>
    </row>
    <row r="82" spans="1:5">
      <c r="A82" s="108"/>
      <c r="B82" s="79">
        <v>96</v>
      </c>
      <c r="C82" s="55" t="s">
        <v>156</v>
      </c>
    </row>
    <row r="83" spans="1:5">
      <c r="A83" s="108"/>
      <c r="B83" s="79">
        <v>97</v>
      </c>
      <c r="C83" s="55" t="s">
        <v>126</v>
      </c>
    </row>
    <row r="84" spans="1:5">
      <c r="A84" s="108"/>
      <c r="B84" s="79">
        <v>98</v>
      </c>
      <c r="C84" s="55" t="s">
        <v>157</v>
      </c>
    </row>
    <row r="85" spans="1:5">
      <c r="A85" s="108"/>
      <c r="B85" s="79">
        <v>99</v>
      </c>
      <c r="C85" s="55" t="s">
        <v>129</v>
      </c>
    </row>
    <row r="86" spans="1:5">
      <c r="A86" s="108"/>
      <c r="B86" s="79">
        <v>100</v>
      </c>
      <c r="C86" s="55" t="s">
        <v>128</v>
      </c>
    </row>
    <row r="87" spans="1:5">
      <c r="A87" s="108"/>
      <c r="B87" s="79">
        <v>101</v>
      </c>
      <c r="C87" s="55" t="s">
        <v>158</v>
      </c>
    </row>
    <row r="88" spans="1:5">
      <c r="A88" s="108"/>
      <c r="B88" s="79">
        <v>102</v>
      </c>
      <c r="C88" s="55" t="s">
        <v>130</v>
      </c>
    </row>
    <row r="89" spans="1:5">
      <c r="A89" s="108"/>
      <c r="B89" s="79">
        <v>103</v>
      </c>
      <c r="C89" s="55" t="s">
        <v>159</v>
      </c>
    </row>
    <row r="90" spans="1:5">
      <c r="A90" s="108"/>
      <c r="B90" s="79">
        <v>104</v>
      </c>
      <c r="C90" s="55" t="s">
        <v>133</v>
      </c>
    </row>
    <row r="91" spans="1:5">
      <c r="A91" s="108"/>
      <c r="B91" s="79">
        <v>105</v>
      </c>
      <c r="C91" s="55" t="s">
        <v>160</v>
      </c>
    </row>
    <row r="92" spans="1:5">
      <c r="A92" s="108"/>
      <c r="B92" s="79">
        <v>106</v>
      </c>
      <c r="C92" s="55" t="s">
        <v>131</v>
      </c>
    </row>
    <row r="93" spans="1:5">
      <c r="A93" s="108"/>
      <c r="B93" s="79">
        <v>107</v>
      </c>
      <c r="C93" s="55" t="s">
        <v>132</v>
      </c>
    </row>
    <row r="94" spans="1:5">
      <c r="A94" s="55"/>
      <c r="B94" s="55"/>
    </row>
    <row r="95" spans="1:5">
      <c r="A95" s="55" t="s">
        <v>135</v>
      </c>
      <c r="B95" s="55" t="s">
        <v>134</v>
      </c>
      <c r="C95" s="55" t="s">
        <v>141</v>
      </c>
      <c r="D95" s="55" t="s">
        <v>137</v>
      </c>
      <c r="E95" s="55" t="s">
        <v>140</v>
      </c>
    </row>
    <row r="96" spans="1:5" ht="13.9" customHeight="1">
      <c r="A96" s="56" t="s">
        <v>122</v>
      </c>
      <c r="B96" s="56" t="s">
        <v>123</v>
      </c>
      <c r="C96" s="55" t="s">
        <v>136</v>
      </c>
      <c r="D96" s="55" t="s">
        <v>138</v>
      </c>
      <c r="E96" s="55" t="s">
        <v>139</v>
      </c>
    </row>
    <row r="97" spans="1:5">
      <c r="A97" s="54" t="s">
        <v>97</v>
      </c>
      <c r="B97" s="56" t="s">
        <v>124</v>
      </c>
      <c r="C97" s="55" t="s">
        <v>141</v>
      </c>
      <c r="D97" s="55" t="s">
        <v>137</v>
      </c>
      <c r="E97" s="55" t="s">
        <v>140</v>
      </c>
    </row>
    <row r="98" spans="1:5">
      <c r="A98" s="54" t="s">
        <v>21</v>
      </c>
      <c r="B98" s="56" t="s">
        <v>124</v>
      </c>
      <c r="C98" s="55" t="s">
        <v>141</v>
      </c>
      <c r="D98" s="55" t="s">
        <v>137</v>
      </c>
      <c r="E98" s="55" t="s">
        <v>140</v>
      </c>
    </row>
    <row r="99" spans="1:5">
      <c r="A99" s="54" t="s">
        <v>38</v>
      </c>
      <c r="B99" s="56" t="s">
        <v>124</v>
      </c>
      <c r="C99" s="55" t="s">
        <v>141</v>
      </c>
      <c r="D99" s="55" t="s">
        <v>137</v>
      </c>
      <c r="E99" s="55" t="s">
        <v>140</v>
      </c>
    </row>
    <row r="100" spans="1:5">
      <c r="A100" s="54" t="s">
        <v>42</v>
      </c>
      <c r="B100" s="56" t="s">
        <v>124</v>
      </c>
      <c r="C100" s="55" t="s">
        <v>141</v>
      </c>
      <c r="D100" s="55" t="s">
        <v>137</v>
      </c>
      <c r="E100" s="55" t="s">
        <v>140</v>
      </c>
    </row>
    <row r="101" spans="1:5">
      <c r="A101" s="54" t="s">
        <v>46</v>
      </c>
      <c r="B101" s="56" t="s">
        <v>124</v>
      </c>
      <c r="C101" s="55" t="s">
        <v>141</v>
      </c>
      <c r="D101" s="55" t="s">
        <v>137</v>
      </c>
      <c r="E101" s="55" t="s">
        <v>140</v>
      </c>
    </row>
    <row r="102" spans="1:5">
      <c r="A102" s="54" t="s">
        <v>56</v>
      </c>
      <c r="B102" s="56" t="s">
        <v>124</v>
      </c>
      <c r="C102" s="55" t="s">
        <v>141</v>
      </c>
      <c r="D102" s="55" t="s">
        <v>137</v>
      </c>
      <c r="E102" s="55" t="s">
        <v>140</v>
      </c>
    </row>
    <row r="103" spans="1:5">
      <c r="A103" s="54" t="s">
        <v>66</v>
      </c>
      <c r="B103" s="56" t="s">
        <v>124</v>
      </c>
      <c r="C103" s="55" t="s">
        <v>141</v>
      </c>
      <c r="D103" s="55" t="s">
        <v>137</v>
      </c>
      <c r="E103" s="55" t="s">
        <v>140</v>
      </c>
    </row>
    <row r="104" spans="1:5">
      <c r="A104" s="54" t="s">
        <v>75</v>
      </c>
      <c r="B104" s="56" t="s">
        <v>124</v>
      </c>
      <c r="C104" s="55" t="s">
        <v>141</v>
      </c>
      <c r="D104" s="55" t="s">
        <v>137</v>
      </c>
      <c r="E104" s="55" t="s">
        <v>140</v>
      </c>
    </row>
    <row r="105" spans="1:5">
      <c r="A105" s="54" t="s">
        <v>86</v>
      </c>
      <c r="B105" s="56" t="s">
        <v>124</v>
      </c>
      <c r="C105" s="55" t="s">
        <v>141</v>
      </c>
      <c r="D105" s="55" t="s">
        <v>137</v>
      </c>
      <c r="E105" s="55" t="s">
        <v>140</v>
      </c>
    </row>
    <row r="106" spans="1:5">
      <c r="A106" s="54" t="s">
        <v>87</v>
      </c>
      <c r="B106" s="56" t="s">
        <v>124</v>
      </c>
      <c r="C106" s="55" t="s">
        <v>141</v>
      </c>
      <c r="D106" s="55" t="s">
        <v>137</v>
      </c>
      <c r="E106" s="55" t="s">
        <v>140</v>
      </c>
    </row>
    <row r="107" spans="1:5">
      <c r="A107" s="54" t="s">
        <v>93</v>
      </c>
      <c r="B107" s="56" t="s">
        <v>124</v>
      </c>
      <c r="C107" s="55" t="s">
        <v>141</v>
      </c>
      <c r="D107" s="55" t="s">
        <v>137</v>
      </c>
      <c r="E107" s="55" t="s">
        <v>140</v>
      </c>
    </row>
    <row r="108" spans="1:5">
      <c r="A108" s="54" t="s">
        <v>95</v>
      </c>
      <c r="B108" s="56" t="s">
        <v>124</v>
      </c>
      <c r="C108" s="55" t="s">
        <v>141</v>
      </c>
      <c r="D108" s="55" t="s">
        <v>137</v>
      </c>
      <c r="E108" s="55" t="s">
        <v>140</v>
      </c>
    </row>
    <row r="109" spans="1:5">
      <c r="B109" s="55"/>
      <c r="C109" s="56"/>
    </row>
    <row r="110" spans="1:5">
      <c r="B110" s="55"/>
      <c r="C110" s="56"/>
    </row>
    <row r="111" spans="1:5">
      <c r="B111" s="55"/>
      <c r="C111" s="56"/>
    </row>
    <row r="112" spans="1:5">
      <c r="B112" s="55"/>
      <c r="C112" s="56"/>
    </row>
    <row r="113" spans="2:3">
      <c r="B113" s="55"/>
      <c r="C113" s="56"/>
    </row>
    <row r="114" spans="2:3">
      <c r="B114" s="55"/>
      <c r="C114" s="56"/>
    </row>
    <row r="115" spans="2:3">
      <c r="B115" s="55"/>
      <c r="C115" s="56"/>
    </row>
    <row r="116" spans="2:3">
      <c r="B116" s="55"/>
      <c r="C116" s="56"/>
    </row>
    <row r="117" spans="2:3">
      <c r="B117" s="55"/>
      <c r="C117" s="56"/>
    </row>
    <row r="118" spans="2:3">
      <c r="B118" s="55"/>
      <c r="C118" s="56"/>
    </row>
    <row r="119" spans="2:3">
      <c r="B119" s="55"/>
      <c r="C119" s="56"/>
    </row>
    <row r="120" spans="2:3">
      <c r="B120" s="55"/>
      <c r="C120" s="56"/>
    </row>
    <row r="121" spans="2:3">
      <c r="B121" s="55"/>
      <c r="C121" s="56"/>
    </row>
    <row r="122" spans="2:3">
      <c r="B122" s="55"/>
      <c r="C122" s="56"/>
    </row>
    <row r="123" spans="2:3">
      <c r="B123" s="55"/>
      <c r="C123" s="56"/>
    </row>
    <row r="124" spans="2:3">
      <c r="B124" s="55"/>
      <c r="C124" s="56"/>
    </row>
    <row r="125" spans="2:3">
      <c r="B125" s="55"/>
      <c r="C125" s="56"/>
    </row>
    <row r="126" spans="2:3">
      <c r="B126" s="55"/>
      <c r="C126" s="56"/>
    </row>
    <row r="127" spans="2:3">
      <c r="B127" s="55"/>
      <c r="C127" s="56"/>
    </row>
    <row r="128" spans="2:3">
      <c r="B128" s="55"/>
      <c r="C128" s="56"/>
    </row>
    <row r="129" spans="2:3">
      <c r="B129" s="55"/>
      <c r="C129" s="56"/>
    </row>
  </sheetData>
  <sheetProtection algorithmName="SHA-512" hashValue="h8yhMhZkwswp3G3Lp863QbPGTUJVBGrJC/DyrIarsGAHaof15AVlGIZmYnWZPqP/1TUd6i/Mz+3wvXptFA7iCw==" saltValue="EKneCwZZmfwjV/5v/avWHQ==" spinCount="100000" sheet="1" selectLockedCells="1" selectUnlockedCells="1"/>
  <mergeCells count="11">
    <mergeCell ref="A79:A93"/>
    <mergeCell ref="A53:A62"/>
    <mergeCell ref="A63:A64"/>
    <mergeCell ref="A65:A69"/>
    <mergeCell ref="A72:A77"/>
    <mergeCell ref="A45:A52"/>
    <mergeCell ref="A2:A19"/>
    <mergeCell ref="A24:A26"/>
    <mergeCell ref="A20:A23"/>
    <mergeCell ref="A27:A35"/>
    <mergeCell ref="A36:A44"/>
  </mergeCells>
  <phoneticPr fontId="1"/>
  <dataValidations count="1">
    <dataValidation type="list" allowBlank="1" showInputMessage="1" showErrorMessage="1" sqref="E80" xr:uid="{92792807-782B-42D4-A53F-4ECDEFF3DA08}">
      <formula1>$A$95:$A$108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rowBreaks count="1" manualBreakCount="1">
    <brk id="52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41"/>
  <sheetViews>
    <sheetView view="pageBreakPreview" zoomScale="130" zoomScaleNormal="100" zoomScaleSheetLayoutView="130" workbookViewId="0">
      <selection activeCell="A41" sqref="A41:XFD41"/>
    </sheetView>
  </sheetViews>
  <sheetFormatPr defaultColWidth="9.1328125" defaultRowHeight="16.149999999999999"/>
  <cols>
    <col min="1" max="1" width="2.796875" style="57" customWidth="1"/>
    <col min="2" max="3" width="14.46484375" style="57" customWidth="1"/>
    <col min="4" max="4" width="41.6640625" style="57" customWidth="1"/>
    <col min="5" max="5" width="15.19921875" style="57" customWidth="1"/>
    <col min="6" max="16384" width="9.1328125" style="57"/>
  </cols>
  <sheetData>
    <row r="1" spans="2:6" ht="22.9">
      <c r="B1" s="110" t="s">
        <v>105</v>
      </c>
      <c r="C1" s="110"/>
      <c r="D1" s="110"/>
      <c r="E1" s="110"/>
      <c r="F1" s="74"/>
    </row>
    <row r="3" spans="2:6" ht="21.95" customHeight="1">
      <c r="C3" s="58" t="str">
        <f>申込書!B4</f>
        <v xml:space="preserve"> </v>
      </c>
      <c r="D3" s="57">
        <f>申込書!E4</f>
        <v>0</v>
      </c>
      <c r="E3" s="57" t="s">
        <v>110</v>
      </c>
    </row>
    <row r="4" spans="2:6" ht="21.95" customHeight="1">
      <c r="B4" s="57" t="str">
        <f>申込書!A5</f>
        <v>所在地　〒</v>
      </c>
      <c r="C4" s="57">
        <f>申込書!B5</f>
        <v>0</v>
      </c>
    </row>
    <row r="5" spans="2:6" ht="21.95" customHeight="1">
      <c r="B5" s="57" t="str">
        <f>申込書!A6</f>
        <v>代表TEL</v>
      </c>
      <c r="C5" s="57">
        <f>申込書!B6</f>
        <v>0</v>
      </c>
      <c r="D5" s="57" t="str">
        <f>申込書!E6</f>
        <v>代表FAX</v>
      </c>
      <c r="E5" s="57">
        <f>申込書!F6</f>
        <v>0</v>
      </c>
    </row>
    <row r="6" spans="2:6" ht="21.95" customHeight="1">
      <c r="B6" s="57" t="str">
        <f>申込書!A7</f>
        <v>申込責任者</v>
      </c>
      <c r="C6" s="57">
        <f>申込書!B7</f>
        <v>0</v>
      </c>
      <c r="D6" s="57" t="str">
        <f>申込書!E7&amp;申込書!F7</f>
        <v>緊急連絡先(携帯電話等)</v>
      </c>
      <c r="E6" s="109"/>
      <c r="F6" s="109"/>
    </row>
    <row r="7" spans="2:6" ht="21.95" customHeight="1">
      <c r="B7" s="57" t="str">
        <f>申込書!A8</f>
        <v>引率責任者</v>
      </c>
      <c r="C7" s="57">
        <f>申込書!B8</f>
        <v>0</v>
      </c>
      <c r="D7" s="57" t="str">
        <f>申込書!E8&amp;申込書!F8</f>
        <v>緊急連絡先(携帯電話等)</v>
      </c>
      <c r="E7" s="109"/>
      <c r="F7" s="109"/>
    </row>
    <row r="8" spans="2:6" ht="21.95" customHeight="1" thickBot="1"/>
    <row r="9" spans="2:6" ht="21.95" customHeight="1">
      <c r="B9" s="59" t="str">
        <f>申込書!A11</f>
        <v>男子</v>
      </c>
      <c r="C9" s="60" t="s">
        <v>109</v>
      </c>
      <c r="D9" s="60" t="s">
        <v>111</v>
      </c>
      <c r="E9" s="61" t="s">
        <v>106</v>
      </c>
    </row>
    <row r="10" spans="2:6" ht="21.95" customHeight="1">
      <c r="B10" s="62" t="s">
        <v>107</v>
      </c>
      <c r="C10" s="63"/>
      <c r="D10" s="63"/>
      <c r="E10" s="64"/>
    </row>
    <row r="11" spans="2:6" ht="21.95" customHeight="1">
      <c r="B11" s="62" t="s">
        <v>108</v>
      </c>
      <c r="C11" s="63"/>
      <c r="D11" s="63"/>
      <c r="E11" s="64"/>
    </row>
    <row r="12" spans="2:6" ht="21.95" customHeight="1">
      <c r="B12" s="114" t="str">
        <f>申込書!A13</f>
        <v>代表選手</v>
      </c>
      <c r="C12" s="63" t="str">
        <f>IF(申込書!D13="","",申込書!D13)</f>
        <v/>
      </c>
      <c r="D12" s="63"/>
      <c r="E12" s="64"/>
    </row>
    <row r="13" spans="2:6" ht="21.95" customHeight="1">
      <c r="B13" s="114"/>
      <c r="C13" s="63" t="str">
        <f>IF(申込書!D14="","",申込書!D14)</f>
        <v/>
      </c>
      <c r="D13" s="63"/>
      <c r="E13" s="64"/>
    </row>
    <row r="14" spans="2:6" ht="21.95" customHeight="1">
      <c r="B14" s="111" t="s">
        <v>113</v>
      </c>
      <c r="C14" s="63"/>
      <c r="D14" s="63"/>
      <c r="E14" s="64"/>
    </row>
    <row r="15" spans="2:6" ht="21.95" customHeight="1">
      <c r="B15" s="112"/>
      <c r="C15" s="63"/>
      <c r="D15" s="63"/>
      <c r="E15" s="64"/>
    </row>
    <row r="16" spans="2:6" ht="21.95" customHeight="1">
      <c r="B16" s="116" t="s">
        <v>114</v>
      </c>
      <c r="C16" s="63" t="str">
        <f>IF(申込書!D15="","",申込書!D15)</f>
        <v/>
      </c>
      <c r="D16" s="63"/>
      <c r="E16" s="64"/>
    </row>
    <row r="17" spans="2:5" ht="21.95" customHeight="1">
      <c r="B17" s="114"/>
      <c r="C17" s="63" t="str">
        <f>IF(申込書!D16="","",申込書!D16)</f>
        <v/>
      </c>
      <c r="D17" s="63"/>
      <c r="E17" s="64"/>
    </row>
    <row r="18" spans="2:5" ht="21.95" customHeight="1">
      <c r="B18" s="114"/>
      <c r="C18" s="63" t="str">
        <f>IF(申込書!D17="","",申込書!D17)</f>
        <v/>
      </c>
      <c r="D18" s="63"/>
      <c r="E18" s="64"/>
    </row>
    <row r="19" spans="2:5" ht="21.95" customHeight="1" thickBot="1">
      <c r="B19" s="115"/>
      <c r="C19" s="65" t="str">
        <f>IF(申込書!D18="","",申込書!D18)</f>
        <v/>
      </c>
      <c r="D19" s="65"/>
      <c r="E19" s="66"/>
    </row>
    <row r="20" spans="2:5" ht="10.25" customHeight="1" thickBot="1"/>
    <row r="21" spans="2:5" ht="21.95" customHeight="1">
      <c r="B21" s="59">
        <f>申込書!A20</f>
        <v>0</v>
      </c>
      <c r="C21" s="60" t="s">
        <v>109</v>
      </c>
      <c r="D21" s="60" t="s">
        <v>111</v>
      </c>
      <c r="E21" s="61" t="s">
        <v>106</v>
      </c>
    </row>
    <row r="22" spans="2:5" ht="21.95" customHeight="1">
      <c r="B22" s="67" t="s">
        <v>107</v>
      </c>
      <c r="C22" s="63"/>
      <c r="D22" s="63"/>
      <c r="E22" s="64"/>
    </row>
    <row r="23" spans="2:5" ht="21.95" customHeight="1">
      <c r="B23" s="67" t="s">
        <v>108</v>
      </c>
      <c r="C23" s="63"/>
      <c r="D23" s="63"/>
      <c r="E23" s="64"/>
    </row>
    <row r="24" spans="2:5" ht="21.95" customHeight="1">
      <c r="B24" s="111" t="str">
        <f>申込書!A22</f>
        <v>女子</v>
      </c>
      <c r="C24" s="63" t="str">
        <f>IF(申込書!D22="","",申込書!D22)</f>
        <v/>
      </c>
      <c r="D24" s="68"/>
      <c r="E24" s="69"/>
    </row>
    <row r="25" spans="2:5" ht="21.95" customHeight="1">
      <c r="B25" s="112"/>
      <c r="C25" s="63" t="str">
        <f>IF(申込書!D23="","",申込書!D23)</f>
        <v>名前（姓と名の間に空白）</v>
      </c>
      <c r="D25" s="68"/>
      <c r="E25" s="69"/>
    </row>
    <row r="26" spans="2:5" ht="21.95" customHeight="1">
      <c r="B26" s="111" t="s">
        <v>113</v>
      </c>
      <c r="C26" s="63"/>
      <c r="D26" s="63"/>
      <c r="E26" s="64"/>
    </row>
    <row r="27" spans="2:5" ht="21.95" customHeight="1">
      <c r="B27" s="112"/>
      <c r="C27" s="63"/>
      <c r="D27" s="63"/>
      <c r="E27" s="64"/>
    </row>
    <row r="28" spans="2:5" ht="21.95" customHeight="1">
      <c r="B28" s="117" t="s">
        <v>114</v>
      </c>
      <c r="C28" s="63" t="str">
        <f>IF(申込書!D24="","",申込書!D24)</f>
        <v/>
      </c>
      <c r="D28" s="68"/>
      <c r="E28" s="69"/>
    </row>
    <row r="29" spans="2:5" ht="21.95" customHeight="1">
      <c r="B29" s="118"/>
      <c r="C29" s="63" t="str">
        <f>IF(申込書!D25="","",申込書!D25)</f>
        <v/>
      </c>
      <c r="D29" s="68"/>
      <c r="E29" s="69"/>
    </row>
    <row r="30" spans="2:5" ht="21.95" customHeight="1">
      <c r="B30" s="118"/>
      <c r="C30" s="63" t="str">
        <f>IF(申込書!D26="","",申込書!D26)</f>
        <v/>
      </c>
      <c r="D30" s="68"/>
      <c r="E30" s="69"/>
    </row>
    <row r="31" spans="2:5" ht="21.95" customHeight="1" thickBot="1">
      <c r="B31" s="119"/>
      <c r="C31" s="65" t="str">
        <f>IF(申込書!D27="","",申込書!D27)</f>
        <v/>
      </c>
      <c r="D31" s="70"/>
      <c r="E31" s="71"/>
    </row>
    <row r="32" spans="2:5" ht="7.25" customHeight="1" thickBot="1"/>
    <row r="33" spans="2:5" ht="21.95" customHeight="1" thickBot="1">
      <c r="B33" s="59"/>
      <c r="C33" s="60" t="s">
        <v>109</v>
      </c>
      <c r="D33" s="60" t="s">
        <v>111</v>
      </c>
      <c r="E33" s="61" t="s">
        <v>106</v>
      </c>
    </row>
    <row r="34" spans="2:5" ht="22.8" customHeight="1">
      <c r="B34" s="113" t="s">
        <v>115</v>
      </c>
      <c r="C34" s="75"/>
      <c r="D34" s="75"/>
      <c r="E34" s="76"/>
    </row>
    <row r="35" spans="2:5" ht="22.8" customHeight="1">
      <c r="B35" s="114"/>
      <c r="C35" s="68"/>
      <c r="D35" s="68"/>
      <c r="E35" s="69"/>
    </row>
    <row r="36" spans="2:5" ht="22.8" customHeight="1">
      <c r="B36" s="114"/>
      <c r="C36" s="68"/>
      <c r="D36" s="68"/>
      <c r="E36" s="69"/>
    </row>
    <row r="37" spans="2:5" ht="22.8" customHeight="1">
      <c r="B37" s="114"/>
      <c r="C37" s="68"/>
      <c r="D37" s="68"/>
      <c r="E37" s="69"/>
    </row>
    <row r="38" spans="2:5" ht="22.8" customHeight="1">
      <c r="B38" s="114"/>
      <c r="C38" s="68"/>
      <c r="D38" s="68"/>
      <c r="E38" s="69"/>
    </row>
    <row r="39" spans="2:5" ht="22.8" customHeight="1" thickBot="1">
      <c r="B39" s="115"/>
      <c r="C39" s="70"/>
      <c r="D39" s="70"/>
      <c r="E39" s="71"/>
    </row>
    <row r="40" spans="2:5" ht="16.5" thickBot="1"/>
    <row r="41" spans="2:5" ht="24" customHeight="1" thickBot="1">
      <c r="C41" s="72" t="s">
        <v>112</v>
      </c>
      <c r="D41" s="73"/>
    </row>
  </sheetData>
  <mergeCells count="10">
    <mergeCell ref="E6:F6"/>
    <mergeCell ref="E7:F7"/>
    <mergeCell ref="B1:E1"/>
    <mergeCell ref="B14:B15"/>
    <mergeCell ref="B34:B39"/>
    <mergeCell ref="B26:B27"/>
    <mergeCell ref="B12:B13"/>
    <mergeCell ref="B16:B19"/>
    <mergeCell ref="B24:B25"/>
    <mergeCell ref="B28:B31"/>
  </mergeCells>
  <phoneticPr fontId="1"/>
  <pageMargins left="0.70866141732283472" right="0.70866141732283472" top="0.35433070866141736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学校ＩＤ一覧</vt:lpstr>
      <vt:lpstr>健康観察簿</vt:lpstr>
      <vt:lpstr>学校ＩＤ一覧!Print_Area</vt:lpstr>
      <vt:lpstr>健康観察簿!Print_Area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誠 寺澤</cp:lastModifiedBy>
  <cp:lastPrinted>2020-10-13T22:46:49Z</cp:lastPrinted>
  <dcterms:created xsi:type="dcterms:W3CDTF">2012-05-03T04:29:30Z</dcterms:created>
  <dcterms:modified xsi:type="dcterms:W3CDTF">2025-04-10T06:04:38Z</dcterms:modified>
</cp:coreProperties>
</file>